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
<Relationship Id="rId1" Type="http://schemas.openxmlformats.org/officeDocument/2006/relationships/officeDocument" Target="xl/workbook.xml"/>
</Relationships>
</file>

<file path=xl/workbook.xml><?xml version="1.0" encoding="utf-8"?>
<workbook xmlns="http://schemas.openxmlformats.org/spreadsheetml/2006/main" xmlns:r="http://schemas.openxmlformats.org/officeDocument/2006/relationships">
  <sheets>
    <sheet name="Fund" sheetId="1" r:id="rId1"/>
    <sheet name="ESG Detail" sheetId="2" r:id="rId2"/>
    <sheet name="Criteria" sheetId="3" r:id="rId3"/>
    <sheet name="Peers" sheetId="4" r:id="rId4"/>
    <sheet name="Summary" sheetId="5" r:id="rId5"/>
  </sheets>
</workbook>
</file>

<file path=xl/sharedStrings.xml><?xml version="1.0" encoding="utf-8"?>
<sst xmlns="http://schemas.openxmlformats.org/spreadsheetml/2006/main" count="166" uniqueCount="166">
  <si>
    <t>Ticker</t>
  </si>
  <si>
    <t>Security Name</t>
  </si>
  <si>
    <t>Market Weight</t>
  </si>
  <si>
    <t>Normalized Weight</t>
  </si>
  <si>
    <t>Raw Score</t>
  </si>
  <si>
    <t>Raw Percentile</t>
  </si>
  <si>
    <t>Access To Finance</t>
  </si>
  <si>
    <t>Access To Finance %ile</t>
  </si>
  <si>
    <t>Access To Healthcare</t>
  </si>
  <si>
    <t>Access To Healthcare %ile</t>
  </si>
  <si>
    <t>Carbon Emissions</t>
  </si>
  <si>
    <t>Carbon Emissions %ile</t>
  </si>
  <si>
    <t>Chemical Safety</t>
  </si>
  <si>
    <t>Chemical Safety %ile</t>
  </si>
  <si>
    <t>Climate Change Vulnerability</t>
  </si>
  <si>
    <t>Climate Change Vulnerability %ile</t>
  </si>
  <si>
    <t>Controversial Sourcing</t>
  </si>
  <si>
    <t>Controversial Sourcing %ile</t>
  </si>
  <si>
    <t>Corporate Governance</t>
  </si>
  <si>
    <t>Corporate Governance %ile</t>
  </si>
  <si>
    <t>Electronic Waste</t>
  </si>
  <si>
    <t>Electronic Waste %ile</t>
  </si>
  <si>
    <t>Financial Product Safety</t>
  </si>
  <si>
    <t>Financial Product Safety %ile</t>
  </si>
  <si>
    <t>Gender Diversity</t>
  </si>
  <si>
    <t>Gender Diversity %ile</t>
  </si>
  <si>
    <t>Labor Management</t>
  </si>
  <si>
    <t>Labor Management %ile</t>
  </si>
  <si>
    <t>Opportunities In Clean Tech</t>
  </si>
  <si>
    <t>Opportunities In Clean Tech %ile</t>
  </si>
  <si>
    <t>Packaging Material And Waste</t>
  </si>
  <si>
    <t>Packaging Material And Waste %ile</t>
  </si>
  <si>
    <t>Privacy And Data Security</t>
  </si>
  <si>
    <t>Privacy And Data Security %ile</t>
  </si>
  <si>
    <t>Product Carbon Footprint</t>
  </si>
  <si>
    <t>Product Carbon Footprint %ile</t>
  </si>
  <si>
    <t>Product Safety And Quality</t>
  </si>
  <si>
    <t>Product Safety And Quality %ile</t>
  </si>
  <si>
    <t>Raw Material Sourcing</t>
  </si>
  <si>
    <t>Raw Material Sourcing %ile</t>
  </si>
  <si>
    <t>Supply Chain Labor Standards</t>
  </si>
  <si>
    <t>Supply Chain Labor Standards %ile</t>
  </si>
  <si>
    <t>Toxic Emissions And Waste</t>
  </si>
  <si>
    <t>Toxic Emissions And Waste %ile</t>
  </si>
  <si>
    <t>Water Stress</t>
  </si>
  <si>
    <t>Water Stress %ile</t>
  </si>
  <si>
    <t>Criteria Total</t>
  </si>
  <si>
    <t>Cohort Score</t>
  </si>
  <si>
    <t>Total</t>
  </si>
  <si>
    <t/>
  </si>
  <si>
    <t>gsk</t>
  </si>
  <si>
    <t>GSK PLC SPONSORED ADR</t>
  </si>
  <si>
    <t>lrlcy</t>
  </si>
  <si>
    <t>LOREAL-UNSPONSORED ADR</t>
  </si>
  <si>
    <t>lvmuy</t>
  </si>
  <si>
    <t>LVMH MOET HENNESSEY LOUIS VUITTON SE ADR</t>
  </si>
  <si>
    <t>acn</t>
  </si>
  <si>
    <t>ACCENTURE PLC-CL A</t>
  </si>
  <si>
    <t>googl</t>
  </si>
  <si>
    <t>ALPHABET INC-CL A</t>
  </si>
  <si>
    <t>axp</t>
  </si>
  <si>
    <t>AMERICAN EXPRESS CO</t>
  </si>
  <si>
    <t>aon</t>
  </si>
  <si>
    <t>AON PLC CL A</t>
  </si>
  <si>
    <t>aapl</t>
  </si>
  <si>
    <t>APPLE INC</t>
  </si>
  <si>
    <t>bkng</t>
  </si>
  <si>
    <t>BOOKING HOLDINGS INC</t>
  </si>
  <si>
    <t>bmy</t>
  </si>
  <si>
    <t>BRISTOL-MYERS SQUIBB CO</t>
  </si>
  <si>
    <t>fis</t>
  </si>
  <si>
    <t>FIDELITY NATIONAL INFO SERV</t>
  </si>
  <si>
    <t>gd</t>
  </si>
  <si>
    <t>GENERAL DYNAMICS CORP</t>
  </si>
  <si>
    <t>ma</t>
  </si>
  <si>
    <t>MASTERCARD INC - A</t>
  </si>
  <si>
    <t>mtch</t>
  </si>
  <si>
    <t>MATCH GROUP INC</t>
  </si>
  <si>
    <t>spgi</t>
  </si>
  <si>
    <t>S&amp;P GLOBAL INC</t>
  </si>
  <si>
    <t>syk</t>
  </si>
  <si>
    <t>STRYKER CORP</t>
  </si>
  <si>
    <t>txn</t>
  </si>
  <si>
    <t>TEXAS INSTRUMENTS INC</t>
  </si>
  <si>
    <t>Industry</t>
  </si>
  <si>
    <t>Sector</t>
  </si>
  <si>
    <t>Country</t>
  </si>
  <si>
    <t>Average</t>
  </si>
  <si>
    <t>Issue ID</t>
  </si>
  <si>
    <t>Criteria Weight</t>
  </si>
  <si>
    <t>access_to_finance</t>
  </si>
  <si>
    <t>access_to_healthcare</t>
  </si>
  <si>
    <t>carbon_emissions</t>
  </si>
  <si>
    <t>chemical_safety</t>
  </si>
  <si>
    <t>climate_change_vulnerability</t>
  </si>
  <si>
    <t>controversial_sourcing</t>
  </si>
  <si>
    <t>corporate_governance</t>
  </si>
  <si>
    <t>electronic_waste</t>
  </si>
  <si>
    <t>financial_product_safety</t>
  </si>
  <si>
    <t>gender_diversity</t>
  </si>
  <si>
    <t>labor_management</t>
  </si>
  <si>
    <t>opportunities_in_clean_tech</t>
  </si>
  <si>
    <t>packaging_material_and_waste</t>
  </si>
  <si>
    <t>privacy_and_data_security</t>
  </si>
  <si>
    <t>product_carbon_footprint</t>
  </si>
  <si>
    <t>product_safety_and_quality</t>
  </si>
  <si>
    <t>raw_material_sourcing</t>
  </si>
  <si>
    <t>supply_chain_labor_standards</t>
  </si>
  <si>
    <t>toxic_emissions_and_waste</t>
  </si>
  <si>
    <t>water_stress</t>
  </si>
  <si>
    <t>Peer Ticker</t>
  </si>
  <si>
    <t>Peer Score</t>
  </si>
  <si>
    <t>Max Peer Score</t>
  </si>
  <si>
    <t>Peer Percentile</t>
  </si>
  <si>
    <t>Peer Count</t>
  </si>
  <si>
    <t>Metric</t>
  </si>
  <si>
    <t>Value</t>
  </si>
  <si>
    <t>Portfolio Name</t>
  </si>
  <si>
    <t>Women in Leadership Portfolio</t>
  </si>
  <si>
    <t>Date</t>
  </si>
  <si>
    <t>2022-07-31</t>
  </si>
  <si>
    <t>Holdings Count</t>
  </si>
  <si>
    <t>Overall Raw Score</t>
  </si>
  <si>
    <t>Overall Raw Percentile</t>
  </si>
  <si>
    <t>Access To Finance (Score)</t>
  </si>
  <si>
    <t>Access To Finance (Percentile)</t>
  </si>
  <si>
    <t>Access To Healthcare (Score)</t>
  </si>
  <si>
    <t>Access To Healthcare (Percentile)</t>
  </si>
  <si>
    <t>Carbon Emissions (Score)</t>
  </si>
  <si>
    <t>Carbon Emissions (Percentile)</t>
  </si>
  <si>
    <t>Chemical Safety (Score)</t>
  </si>
  <si>
    <t>Chemical Safety (Percentile)</t>
  </si>
  <si>
    <t>Climate Change Vulnerability (Score)</t>
  </si>
  <si>
    <t>Climate Change Vulnerability (Percentile)</t>
  </si>
  <si>
    <t>Controversial Sourcing (Score)</t>
  </si>
  <si>
    <t>Controversial Sourcing (Percentile)</t>
  </si>
  <si>
    <t>Corporate Governance (Score)</t>
  </si>
  <si>
    <t>Corporate Governance (Percentile)</t>
  </si>
  <si>
    <t>Electronic Waste (Score)</t>
  </si>
  <si>
    <t>Electronic Waste (Percentile)</t>
  </si>
  <si>
    <t>Financial Product Safety (Score)</t>
  </si>
  <si>
    <t>Financial Product Safety (Percentile)</t>
  </si>
  <si>
    <t>Gender Diversity (Score)</t>
  </si>
  <si>
    <t>Gender Diversity (Percentile)</t>
  </si>
  <si>
    <t>Labor Management (Score)</t>
  </si>
  <si>
    <t>Labor Management (Percentile)</t>
  </si>
  <si>
    <t>Opportunities In Clean Tech (Score)</t>
  </si>
  <si>
    <t>Opportunities In Clean Tech (Percentile)</t>
  </si>
  <si>
    <t>Packaging Material And Waste (Score)</t>
  </si>
  <si>
    <t>Packaging Material And Waste (Percentile)</t>
  </si>
  <si>
    <t>Privacy And Data Security (Score)</t>
  </si>
  <si>
    <t>Privacy And Data Security (Percentile)</t>
  </si>
  <si>
    <t>Product Carbon Footprint (Score)</t>
  </si>
  <si>
    <t>Product Carbon Footprint (Percentile)</t>
  </si>
  <si>
    <t>Product Safety And Quality (Score)</t>
  </si>
  <si>
    <t>Product Safety And Quality (Percentile)</t>
  </si>
  <si>
    <t>Raw Material Sourcing (Score)</t>
  </si>
  <si>
    <t>Raw Material Sourcing (Percentile)</t>
  </si>
  <si>
    <t>Supply Chain Labor Standards (Score)</t>
  </si>
  <si>
    <t>Supply Chain Labor Standards (Percentile)</t>
  </si>
  <si>
    <t>Toxic Emissions And Waste (Score)</t>
  </si>
  <si>
    <t>Toxic Emissions And Waste (Percentile)</t>
  </si>
  <si>
    <t>Water Stress (Score)</t>
  </si>
  <si>
    <t>Water Stress (Percentile)</t>
  </si>
  <si>
    <t>Overall Rank</t>
  </si>
  <si>
    <t>Overall Percentile Rank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</si>
</sst>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.00"/>
    <numFmt numFmtId="166" formatCode="0%"/>
  </numFmts>
  <fonts count="3">
    <font>
      <sz val="11"/>
      <name val="Calibri"/>
    </font>
    <font>
      <b/>
      <sz val="11"/>
      <color rgb="FFFFFFFF"/>
      <name val="Calibri"/>
    </font>
    <font>
      <b/>
      <sz val="11"/>
      <name val="Calibri"/>
    </font>
  </fonts>
  <fills count="9">
    <fill>
      <patternFill patternType="none"/>
    </fill>
    <fill>
      <patternFill patternType="gray125"/>
    </fill>
    <fill>
      <patternFill patternType="solid">
        <fgColor rgb="FFCC0605"/>
      </patternFill>
    </fill>
    <fill>
      <patternFill patternType="solid">
        <fgColor rgb="FFF5A623"/>
      </patternFill>
    </fill>
    <fill>
      <patternFill patternType="solid">
        <fgColor rgb="FFFAD201"/>
      </patternFill>
    </fill>
    <fill>
      <patternFill patternType="solid">
        <fgColor rgb="FFAAD201"/>
      </patternFill>
    </fill>
    <fill>
      <patternFill patternType="solid">
        <fgColor rgb="FF33A532"/>
      </patternFill>
    </fill>
    <fill>
      <patternFill patternType="solid">
        <fgColor rgb="FFAAAAAA"/>
      </patternFill>
    </fill>
    <fill>
      <patternFill patternType="solid">
        <fgColor rgb="FFFFFFCC"/>
      </patternFill>
    </fill>
    <fill>
      <patternFill patternType="solid">
        <fgColor rgb="FF1D333E"/>
      </patternFill>
    </fill>
  </fills>
  <borders count="2">
    <border>
      <left/>
      <right/>
      <top/>
      <bottom/>
      <diagonal/>
    </border>
    <border>
      <left/>
      <right/>
      <top/>
      <bottom style="double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9" borderId="0" xfId="0" applyFont="1" applyFill="1"/>
    <xf numFmtId="164" fontId="0" fillId="0" borderId="0" xfId="0" applyNumberFormat="1"/>
    <xf numFmtId="165" fontId="0" fillId="0" borderId="0" xfId="0" applyNumberFormat="1"/>
    <xf numFmtId="165" fontId="0" fillId="2" borderId="0" xfId="0" applyNumberFormat="1" applyFill="1"/>
    <xf numFmtId="165" fontId="0" fillId="3" borderId="0" xfId="0" applyNumberFormat="1" applyFill="1"/>
    <xf numFmtId="165" fontId="0" fillId="4" borderId="0" xfId="0" applyNumberFormat="1" applyFill="1"/>
    <xf numFmtId="165" fontId="0" fillId="5" borderId="0" xfId="0" applyNumberFormat="1" applyFill="1"/>
    <xf numFmtId="165" fontId="0" fillId="6" borderId="0" xfId="0" applyNumberFormat="1" applyFill="1"/>
    <xf numFmtId="165" fontId="0" fillId="7" borderId="0" xfId="0" applyNumberFormat="1" applyFill="1"/>
    <xf numFmtId="0" fontId="2" fillId="0" borderId="1" xfId="0" applyFont="1" applyBorder="1"/>
    <xf numFmtId="164" fontId="0" fillId="8" borderId="0" xfId="0" applyNumberFormat="1" applyFill="1"/>
    <xf numFmtId="165" fontId="0" fillId="8" borderId="0" xfId="0" applyNumberFormat="1" applyFill="1"/>
    <xf numFmtId="166" fontId="0" fillId="0" borderId="0" xfId="0" applyNumberFormat="1"/>
    <xf numFmtId="166" fontId="0" fillId="2" borderId="0" xfId="0" applyNumberFormat="1" applyFill="1"/>
    <xf numFmtId="166" fontId="0" fillId="3" borderId="0" xfId="0" applyNumberFormat="1" applyFill="1"/>
    <xf numFmtId="166" fontId="0" fillId="4" borderId="0" xfId="0" applyNumberFormat="1" applyFill="1"/>
    <xf numFmtId="166" fontId="0" fillId="5" borderId="0" xfId="0" applyNumberFormat="1" applyFill="1"/>
    <xf numFmtId="166" fontId="0" fillId="6" borderId="0" xfId="0" applyNumberFormat="1" applyFill="1"/>
    <xf numFmtId="166" fontId="0" fillId="7" borderId="0" xfId="0" applyNumberFormat="1" applyFill="1"/>
    <xf numFmtId="164" fontId="2" fillId="0" borderId="1" xfId="0" applyNumberFormat="1" applyFont="1" applyBorder="1"/>
    <xf numFmtId="165" fontId="2" fillId="0" borderId="1" xfId="0" applyNumberFormat="1" applyFont="1" applyBorder="1"/>
    <xf numFmtId="166" fontId="2" fillId="0" borderId="1" xfId="0" applyNumberFormat="1" applyFont="1" applyBorder="1"/>
    <xf numFmtId="0" fontId="1" fillId="9" borderId="0" xfId="0" applyFont="1" applyFill="1"/>
    <xf numFmtId="0" fontId="2" fillId="0" borderId="1" xfId="0" applyFont="1" applyBorder="1"/>
  </cellXfs>
</styleSheet>
</file>

<file path=xl/_rels/workbook.xml.rels><?xml version="1.0" encoding="UTF-8" standalone="yes"?>
<Relationships xmlns="http://schemas.openxmlformats.org/package/2006/relationships">
<Relationship Id="rId1" Type="http://schemas.openxmlformats.org/officeDocument/2006/relationships/worksheet" Target="worksheets/sheet1.xml"/>
<Relationship Id="rId2" Type="http://schemas.openxmlformats.org/officeDocument/2006/relationships/worksheet" Target="worksheets/sheet2.xml"/>
<Relationship Id="rId3" Type="http://schemas.openxmlformats.org/officeDocument/2006/relationships/worksheet" Target="worksheets/sheet3.xml"/>
<Relationship Id="rId4" Type="http://schemas.openxmlformats.org/officeDocument/2006/relationships/worksheet" Target="worksheets/sheet4.xml"/>
<Relationship Id="rId5" Type="http://schemas.openxmlformats.org/officeDocument/2006/relationships/worksheet" Target="worksheets/sheet5.xml"/>
<Relationship Id="rId6" Type="http://schemas.openxmlformats.org/officeDocument/2006/relationships/styles" Target="styles.xml"/>
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>
  <dimension ref="A1:AV19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</v>
      </c>
      <c r="C1" t="s" s="1">
        <v>2</v>
      </c>
      <c r="D1" t="s" s="1">
        <v>3</v>
      </c>
      <c r="E1" t="s" s="1">
        <v>4</v>
      </c>
      <c r="F1" t="s" s="1">
        <v>5</v>
      </c>
      <c r="G1" t="s" s="1">
        <v>6</v>
      </c>
      <c r="H1" t="s" s="1">
        <v>7</v>
      </c>
      <c r="I1" t="s" s="1">
        <v>8</v>
      </c>
      <c r="J1" t="s" s="1">
        <v>9</v>
      </c>
      <c r="K1" t="s" s="1">
        <v>10</v>
      </c>
      <c r="L1" t="s" s="1">
        <v>11</v>
      </c>
      <c r="M1" t="s" s="1">
        <v>12</v>
      </c>
      <c r="N1" t="s" s="1">
        <v>13</v>
      </c>
      <c r="O1" t="s" s="1">
        <v>14</v>
      </c>
      <c r="P1" t="s" s="1">
        <v>15</v>
      </c>
      <c r="Q1" t="s" s="1">
        <v>16</v>
      </c>
      <c r="R1" t="s" s="1">
        <v>17</v>
      </c>
      <c r="S1" t="s" s="1">
        <v>18</v>
      </c>
      <c r="T1" t="s" s="1">
        <v>19</v>
      </c>
      <c r="U1" t="s" s="1">
        <v>20</v>
      </c>
      <c r="V1" t="s" s="1">
        <v>21</v>
      </c>
      <c r="W1" t="s" s="1">
        <v>22</v>
      </c>
      <c r="X1" t="s" s="1">
        <v>23</v>
      </c>
      <c r="Y1" t="s" s="1">
        <v>24</v>
      </c>
      <c r="Z1" t="s" s="1">
        <v>25</v>
      </c>
      <c r="AA1" t="s" s="1">
        <v>26</v>
      </c>
      <c r="AB1" t="s" s="1">
        <v>27</v>
      </c>
      <c r="AC1" t="s" s="1">
        <v>28</v>
      </c>
      <c r="AD1" t="s" s="1">
        <v>29</v>
      </c>
      <c r="AE1" t="s" s="1">
        <v>30</v>
      </c>
      <c r="AF1" t="s" s="1">
        <v>31</v>
      </c>
      <c r="AG1" t="s" s="1">
        <v>32</v>
      </c>
      <c r="AH1" t="s" s="1">
        <v>33</v>
      </c>
      <c r="AI1" t="s" s="1">
        <v>34</v>
      </c>
      <c r="AJ1" t="s" s="1">
        <v>35</v>
      </c>
      <c r="AK1" t="s" s="1">
        <v>36</v>
      </c>
      <c r="AL1" t="s" s="1">
        <v>37</v>
      </c>
      <c r="AM1" t="s" s="1">
        <v>38</v>
      </c>
      <c r="AN1" t="s" s="1">
        <v>39</v>
      </c>
      <c r="AO1" t="s" s="1">
        <v>40</v>
      </c>
      <c r="AP1" t="s" s="1">
        <v>41</v>
      </c>
      <c r="AQ1" t="s" s="1">
        <v>42</v>
      </c>
      <c r="AR1" t="s" s="1">
        <v>43</v>
      </c>
      <c r="AS1" t="s" s="1">
        <v>44</v>
      </c>
      <c r="AT1" t="s" s="1">
        <v>45</v>
      </c>
      <c r="AU1" t="s" s="1">
        <v>46</v>
      </c>
      <c r="AV1" t="s" s="1">
        <v>47</v>
      </c>
    </row>
    <row r="2">
      <c r="A2" t="s" s="10">
        <v>48</v>
      </c>
      <c r="B2" t="s" s="10">
        <v>49</v>
      </c>
      <c r="C2" s="20">
        <f>SUM(C3:C19)</f>
      </c>
      <c r="D2" s="20">
        <f>SUM(D3:D19)</f>
      </c>
      <c r="E2" s="21">
        <f>SUMPRODUCT(D3:D19,E3:E19)</f>
      </c>
      <c r="F2" s="22">
        <f>SUMPRODUCT(D3:D19,F3:F19)</f>
      </c>
      <c r="G2" s="21">
        <f>SUMPRODUCT(D3:D19,G3:G19)</f>
      </c>
      <c r="H2" s="22">
        <f>SUMPRODUCT(D3:D19,H3:H19)</f>
      </c>
      <c r="I2" s="21">
        <f>SUMPRODUCT(D3:D19,I3:I19)</f>
      </c>
      <c r="J2" s="22">
        <f>SUMPRODUCT(D3:D19,J3:J19)</f>
      </c>
      <c r="K2" s="21">
        <f>SUMPRODUCT(D3:D19,K3:K19)</f>
      </c>
      <c r="L2" s="22">
        <f>SUMPRODUCT(D3:D19,L3:L19)</f>
      </c>
      <c r="M2" s="21">
        <f>SUMPRODUCT(D3:D19,M3:M19)</f>
      </c>
      <c r="N2" s="22">
        <f>SUMPRODUCT(D3:D19,N3:N19)</f>
      </c>
      <c r="O2" s="21">
        <f>SUMPRODUCT(D3:D19,O3:O19)</f>
      </c>
      <c r="P2" s="22">
        <f>SUMPRODUCT(D3:D19,P3:P19)</f>
      </c>
      <c r="Q2" s="21">
        <f>SUMPRODUCT(D3:D19,Q3:Q19)</f>
      </c>
      <c r="R2" s="22">
        <f>SUMPRODUCT(D3:D19,R3:R19)</f>
      </c>
      <c r="S2" s="21">
        <f>SUMPRODUCT(D3:D19,S3:S19)</f>
      </c>
      <c r="T2" s="22">
        <f>SUMPRODUCT(D3:D19,T3:T19)</f>
      </c>
      <c r="U2" s="21">
        <f>SUMPRODUCT(D3:D19,U3:U19)</f>
      </c>
      <c r="V2" s="22">
        <f>SUMPRODUCT(D3:D19,V3:V19)</f>
      </c>
      <c r="W2" s="21">
        <f>SUMPRODUCT(D3:D19,W3:W19)</f>
      </c>
      <c r="X2" s="22">
        <f>SUMPRODUCT(D3:D19,X3:X19)</f>
      </c>
      <c r="Y2" s="21">
        <f>SUMPRODUCT(D3:D19,Y3:Y19)</f>
      </c>
      <c r="Z2" s="22">
        <f>SUMPRODUCT(D3:D19,Z3:Z19)</f>
      </c>
      <c r="AA2" s="21">
        <f>SUMPRODUCT(D3:D19,AA3:AA19)</f>
      </c>
      <c r="AB2" s="22">
        <f>SUMPRODUCT(D3:D19,AB3:AB19)</f>
      </c>
      <c r="AC2" s="21">
        <f>SUMPRODUCT(D3:D19,AC3:AC19)</f>
      </c>
      <c r="AD2" s="22">
        <f>SUMPRODUCT(D3:D19,AD3:AD19)</f>
      </c>
      <c r="AE2" s="21">
        <f>SUMPRODUCT(D3:D19,AE3:AE19)</f>
      </c>
      <c r="AF2" s="22">
        <f>SUMPRODUCT(D3:D19,AF3:AF19)</f>
      </c>
      <c r="AG2" s="21">
        <f>SUMPRODUCT(D3:D19,AG3:AG19)</f>
      </c>
      <c r="AH2" s="22">
        <f>SUMPRODUCT(D3:D19,AH3:AH19)</f>
      </c>
      <c r="AI2" s="21">
        <f>SUMPRODUCT(D3:D19,AI3:AI19)</f>
      </c>
      <c r="AJ2" s="22">
        <f>SUMPRODUCT(D3:D19,AJ3:AJ19)</f>
      </c>
      <c r="AK2" s="21">
        <f>SUMPRODUCT(D3:D19,AK3:AK19)</f>
      </c>
      <c r="AL2" s="22">
        <f>SUMPRODUCT(D3:D19,AL3:AL19)</f>
      </c>
      <c r="AM2" s="21">
        <f>SUMPRODUCT(D3:D19,AM3:AM19)</f>
      </c>
      <c r="AN2" s="22">
        <f>SUMPRODUCT(D3:D19,AN3:AN19)</f>
      </c>
      <c r="AO2" s="21">
        <f>SUMPRODUCT(D3:D19,AO3:AO19)</f>
      </c>
      <c r="AP2" s="22">
        <f>SUMPRODUCT(D3:D19,AP3:AP19)</f>
      </c>
      <c r="AQ2" s="21">
        <f>SUMPRODUCT(D3:D19,AQ3:AQ19)</f>
      </c>
      <c r="AR2" s="22">
        <f>SUMPRODUCT(D3:D19,AR3:AR19)</f>
      </c>
      <c r="AS2" s="21">
        <f>SUMPRODUCT(D3:D19,AS3:AS19)</f>
      </c>
      <c r="AT2" s="22">
        <f>SUMPRODUCT(D3:D19,AT3:AT19)</f>
      </c>
      <c r="AU2" t="s" s="10">
        <v>49</v>
      </c>
      <c r="AV2" s="22">
        <f>SUMPRODUCT(D3:D19,AV3:AV19)</f>
      </c>
    </row>
    <row r="3">
      <c r="A3" t="s">
        <v>50</v>
      </c>
      <c r="B3" t="s">
        <v>51</v>
      </c>
      <c r="C3" s="11">
        <v>0.03672022000557935</v>
      </c>
      <c r="D3" s="2">
        <f>C3/SUM(C$3:C$19)</f>
      </c>
      <c r="I3" s="8">
        <f>'ESG Detail'!G3</f>
      </c>
      <c r="J3" s="18">
        <f>'ESG Detail'!AA3</f>
      </c>
      <c r="K3" s="8">
        <f>'ESG Detail'!H3</f>
      </c>
      <c r="L3" s="18">
        <f>'ESG Detail'!AB3</f>
      </c>
      <c r="S3" s="7">
        <f>'ESG Detail'!L3</f>
      </c>
      <c r="T3" s="17">
        <f>'ESG Detail'!AF3</f>
      </c>
      <c r="Y3" s="8">
        <f>'ESG Detail'!O3</f>
      </c>
      <c r="Z3" s="18">
        <f>'ESG Detail'!AI3</f>
      </c>
      <c r="AA3" s="6">
        <f>'ESG Detail'!P3</f>
      </c>
      <c r="AB3" s="15">
        <f>'ESG Detail'!AJ3</f>
      </c>
      <c r="AG3" s="8">
        <f>'ESG Detail'!S3</f>
      </c>
      <c r="AH3" s="18">
        <f>'ESG Detail'!AM3</f>
      </c>
      <c r="AK3" s="5">
        <f>'ESG Detail'!U3</f>
      </c>
      <c r="AL3" s="14">
        <f>'ESG Detail'!AO3</f>
      </c>
      <c r="AQ3" s="6">
        <f>'ESG Detail'!X3</f>
      </c>
      <c r="AR3" s="16">
        <f>'ESG Detail'!AR3</f>
      </c>
      <c r="AS3" s="8">
        <f>'ESG Detail'!Y3</f>
      </c>
      <c r="AT3" s="18">
        <f>'ESG Detail'!AS3</f>
      </c>
      <c r="E3" s="3">
        <f>AVERAGE(I3,K3,S3,Y3,AA3,AG3,AK3,AQ3,AS3)</f>
      </c>
      <c r="F3" s="13">
        <f>AVERAGE(J3,L3,T3,Z3,AB3,AH3,AL3,AR3,AT3)</f>
      </c>
      <c r="AU3" s="0">
        <f>COUNTA(G3,I3,K3,M3,O3,Q3,S3,U3,W3,Y3,AA3,AC3,AE3,AG3,AI3,AK3,AM3,AO3,AQ3,AS3)</f>
      </c>
      <c r="AV3" s="13">
        <f>AVERAGE(J3,L3,T3,Z3,AB3,AH3,AL3,AR3,AT3)</f>
      </c>
    </row>
    <row r="4">
      <c r="A4" t="s">
        <v>52</v>
      </c>
      <c r="B4" t="s">
        <v>53</v>
      </c>
      <c r="C4" s="11">
        <v>0.05653197182430242</v>
      </c>
      <c r="D4" s="2">
        <f>C4/SUM(C$3:C$19)</f>
      </c>
      <c r="K4" s="8">
        <f>'ESG Detail'!H4</f>
      </c>
      <c r="L4" s="16">
        <f>'ESG Detail'!AB4</f>
      </c>
      <c r="M4" s="5">
        <f>'ESG Detail'!I4</f>
      </c>
      <c r="N4" s="15">
        <f>'ESG Detail'!AC4</f>
      </c>
      <c r="S4" s="7">
        <f>'ESG Detail'!L4</f>
      </c>
      <c r="T4" s="15">
        <f>'ESG Detail'!AF4</f>
      </c>
      <c r="Y4" s="8">
        <f>'ESG Detail'!O4</f>
      </c>
      <c r="Z4" s="16">
        <f>'ESG Detail'!AI4</f>
      </c>
      <c r="AA4" s="7">
        <f>'ESG Detail'!P4</f>
      </c>
      <c r="AB4" s="17">
        <f>'ESG Detail'!AJ4</f>
      </c>
      <c r="AE4" s="5">
        <f>'ESG Detail'!R4</f>
      </c>
      <c r="AF4" s="15">
        <f>'ESG Detail'!AL4</f>
      </c>
      <c r="AG4" s="8">
        <f>'ESG Detail'!S4</f>
      </c>
      <c r="AH4" s="18">
        <f>'ESG Detail'!AM4</f>
      </c>
      <c r="AI4" s="8">
        <f>'ESG Detail'!T4</f>
      </c>
      <c r="AJ4" s="18">
        <f>'ESG Detail'!AN4</f>
      </c>
      <c r="AM4" s="6">
        <f>'ESG Detail'!V4</f>
      </c>
      <c r="AN4" s="15">
        <f>'ESG Detail'!AP4</f>
      </c>
      <c r="AS4" s="8">
        <f>'ESG Detail'!Y4</f>
      </c>
      <c r="AT4" s="18">
        <f>'ESG Detail'!AS4</f>
      </c>
      <c r="E4" s="3">
        <f>AVERAGE(K4,M4,S4,Y4,AA4,AE4,AG4,AI4,AM4,AS4)</f>
      </c>
      <c r="F4" s="13">
        <f>AVERAGE(L4,N4,T4,Z4,AB4,AF4,AH4,AJ4,AN4,AT4)</f>
      </c>
      <c r="AU4" s="0">
        <f>COUNTA(G4,I4,K4,M4,O4,Q4,S4,U4,W4,Y4,AA4,AC4,AE4,AG4,AI4,AK4,AM4,AO4,AQ4,AS4)</f>
      </c>
      <c r="AV4" s="13">
        <f>AVERAGE(L4,N4,T4,Z4,AB4,AF4,AH4,AJ4,AN4,AT4)</f>
      </c>
    </row>
    <row r="5">
      <c r="A5" t="s">
        <v>54</v>
      </c>
      <c r="B5" t="s">
        <v>55</v>
      </c>
      <c r="C5" s="11">
        <v>0.07246943783134335</v>
      </c>
      <c r="D5" s="2">
        <f>C5/SUM(C$3:C$19)</f>
      </c>
      <c r="K5" s="8">
        <f>'ESG Detail'!H5</f>
      </c>
      <c r="L5" s="18">
        <f>'ESG Detail'!AB5</f>
      </c>
      <c r="M5" s="7">
        <f>'ESG Detail'!I5</f>
      </c>
      <c r="N5" s="16">
        <f>'ESG Detail'!AC5</f>
      </c>
      <c r="S5" s="6">
        <f>'ESG Detail'!L5</f>
      </c>
      <c r="T5" s="14">
        <f>'ESG Detail'!AF5</f>
      </c>
      <c r="Y5" s="8">
        <f>'ESG Detail'!O5</f>
      </c>
      <c r="Z5" s="16">
        <f>'ESG Detail'!AI5</f>
      </c>
      <c r="AA5" s="6">
        <f>'ESG Detail'!P5</f>
      </c>
      <c r="AB5" s="15">
        <f>'ESG Detail'!AJ5</f>
      </c>
      <c r="AG5" s="8">
        <f>'ESG Detail'!S5</f>
      </c>
      <c r="AH5" s="17">
        <f>'ESG Detail'!AM5</f>
      </c>
      <c r="AI5" s="8">
        <f>'ESG Detail'!T5</f>
      </c>
      <c r="AJ5" s="17">
        <f>'ESG Detail'!AN5</f>
      </c>
      <c r="AM5" s="7">
        <f>'ESG Detail'!V5</f>
      </c>
      <c r="AN5" s="16">
        <f>'ESG Detail'!AP5</f>
      </c>
      <c r="AS5" s="7">
        <f>'ESG Detail'!Y5</f>
      </c>
      <c r="AT5" s="16">
        <f>'ESG Detail'!AS5</f>
      </c>
      <c r="E5" s="3">
        <f>AVERAGE(K5,M5,S5,Y5,AA5,AG5,AI5,AM5,AS5)</f>
      </c>
      <c r="F5" s="13">
        <f>AVERAGE(L5,N5,T5,Z5,AB5,AH5,AJ5,AN5,AT5)</f>
      </c>
      <c r="AU5" s="0">
        <f>COUNTA(G5,I5,K5,M5,O5,Q5,S5,U5,W5,Y5,AA5,AC5,AE5,AG5,AI5,AK5,AM5,AO5,AQ5,AS5)</f>
      </c>
      <c r="AV5" s="13">
        <f>AVERAGE(L5,N5,T5,Z5,AB5,AH5,AJ5,AN5,AT5)</f>
      </c>
    </row>
    <row r="6">
      <c r="A6" t="s">
        <v>56</v>
      </c>
      <c r="B6" t="s">
        <v>57</v>
      </c>
      <c r="C6" s="11">
        <v>0.05411350594546525</v>
      </c>
      <c r="D6" s="2">
        <f>C6/SUM(C$3:C$19)</f>
      </c>
      <c r="K6" s="8">
        <f>'ESG Detail'!H6</f>
      </c>
      <c r="L6" s="18">
        <f>'ESG Detail'!AB6</f>
      </c>
      <c r="S6" s="7">
        <f>'ESG Detail'!L6</f>
      </c>
      <c r="T6" s="15">
        <f>'ESG Detail'!AF6</f>
      </c>
      <c r="Y6" s="8">
        <f>'ESG Detail'!O6</f>
      </c>
      <c r="Z6" s="18">
        <f>'ESG Detail'!AI6</f>
      </c>
      <c r="AA6" s="6">
        <f>'ESG Detail'!P6</f>
      </c>
      <c r="AB6" s="14">
        <f>'ESG Detail'!AJ6</f>
      </c>
      <c r="AC6" s="7">
        <f>'ESG Detail'!Q6</f>
      </c>
      <c r="AD6" s="18">
        <f>'ESG Detail'!AK6</f>
      </c>
      <c r="AG6" s="8">
        <f>'ESG Detail'!S6</f>
      </c>
      <c r="AH6" s="17">
        <f>'ESG Detail'!AM6</f>
      </c>
      <c r="AS6" s="8">
        <f>'ESG Detail'!Y6</f>
      </c>
      <c r="AT6" s="18">
        <f>'ESG Detail'!AS6</f>
      </c>
      <c r="E6" s="3">
        <f>AVERAGE(K6,S6,Y6,AA6,AC6,AG6,AS6)</f>
      </c>
      <c r="F6" s="13">
        <f>AVERAGE(L6,T6,Z6,AB6,AD6,AH6,AT6)</f>
      </c>
      <c r="AU6" s="0">
        <f>COUNTA(G6,I6,K6,M6,O6,Q6,S6,U6,W6,Y6,AA6,AC6,AE6,AG6,AI6,AK6,AM6,AO6,AQ6,AS6)</f>
      </c>
      <c r="AV6" s="13">
        <f>AVERAGE(L6,T6,Z6,AB6,AD6,AH6,AT6)</f>
      </c>
    </row>
    <row r="7">
      <c r="A7" t="s">
        <v>58</v>
      </c>
      <c r="B7" t="s">
        <v>59</v>
      </c>
      <c r="C7" s="11">
        <v>0.06585961782940326</v>
      </c>
      <c r="D7" s="2">
        <f>C7/SUM(C$3:C$19)</f>
      </c>
      <c r="K7" s="8">
        <f>'ESG Detail'!H7</f>
      </c>
      <c r="L7" s="18">
        <f>'ESG Detail'!AB7</f>
      </c>
      <c r="S7" s="6">
        <f>'ESG Detail'!L7</f>
      </c>
      <c r="T7" s="14">
        <f>'ESG Detail'!AF7</f>
      </c>
      <c r="Y7" s="8">
        <f>'ESG Detail'!O7</f>
      </c>
      <c r="Z7" s="18">
        <f>'ESG Detail'!AI7</f>
      </c>
      <c r="AA7" s="6">
        <f>'ESG Detail'!P7</f>
      </c>
      <c r="AB7" s="14">
        <f>'ESG Detail'!AJ7</f>
      </c>
      <c r="AC7" s="7">
        <f>'ESG Detail'!Q7</f>
      </c>
      <c r="AD7" s="18">
        <f>'ESG Detail'!AK7</f>
      </c>
      <c r="AG7" s="7">
        <f>'ESG Detail'!S7</f>
      </c>
      <c r="AH7" s="16">
        <f>'ESG Detail'!AM7</f>
      </c>
      <c r="AS7" s="8">
        <f>'ESG Detail'!Y7</f>
      </c>
      <c r="AT7" s="18">
        <f>'ESG Detail'!AS7</f>
      </c>
      <c r="E7" s="3">
        <f>AVERAGE(K7,S7,Y7,AA7,AC7,AG7,AS7)</f>
      </c>
      <c r="F7" s="13">
        <f>AVERAGE(L7,T7,Z7,AB7,AD7,AH7,AT7)</f>
      </c>
      <c r="AU7" s="0">
        <f>COUNTA(G7,I7,K7,M7,O7,Q7,S7,U7,W7,Y7,AA7,AC7,AE7,AG7,AI7,AK7,AM7,AO7,AQ7,AS7)</f>
      </c>
      <c r="AV7" s="13">
        <f>AVERAGE(L7,T7,Z7,AB7,AD7,AH7,AT7)</f>
      </c>
    </row>
    <row r="8">
      <c r="A8" t="s">
        <v>60</v>
      </c>
      <c r="B8" t="s">
        <v>61</v>
      </c>
      <c r="C8" s="11">
        <v>0.060893223019202365</v>
      </c>
      <c r="D8" s="2">
        <f>C8/SUM(C$3:C$19)</f>
      </c>
      <c r="G8" s="7">
        <f>'ESG Detail'!F8</f>
      </c>
      <c r="H8" s="17">
        <f>'ESG Detail'!Z8</f>
      </c>
      <c r="K8" s="8">
        <f>'ESG Detail'!H8</f>
      </c>
      <c r="L8" s="18">
        <f>'ESG Detail'!AB8</f>
      </c>
      <c r="S8" s="7">
        <f>'ESG Detail'!L8</f>
      </c>
      <c r="T8" s="16">
        <f>'ESG Detail'!AF8</f>
      </c>
      <c r="W8" s="5">
        <f>'ESG Detail'!N8</f>
      </c>
      <c r="X8" s="14">
        <f>'ESG Detail'!AH8</f>
      </c>
      <c r="Y8" s="8">
        <f>'ESG Detail'!O8</f>
      </c>
      <c r="Z8" s="18">
        <f>'ESG Detail'!AI8</f>
      </c>
      <c r="AA8" s="7">
        <f>'ESG Detail'!P8</f>
      </c>
      <c r="AB8" s="16">
        <f>'ESG Detail'!AJ8</f>
      </c>
      <c r="AG8" s="7">
        <f>'ESG Detail'!S8</f>
      </c>
      <c r="AH8" s="15">
        <f>'ESG Detail'!AM8</f>
      </c>
      <c r="AS8" s="8">
        <f>'ESG Detail'!Y8</f>
      </c>
      <c r="AT8" s="18">
        <f>'ESG Detail'!AS8</f>
      </c>
      <c r="E8" s="3">
        <f>AVERAGE(G8,K8,S8,W8,Y8,AA8,AG8,AS8)</f>
      </c>
      <c r="F8" s="13">
        <f>AVERAGE(H8,L8,T8,X8,Z8,AB8,AH8,AT8)</f>
      </c>
      <c r="AU8" s="0">
        <f>COUNTA(G8,I8,K8,M8,O8,Q8,S8,U8,W8,Y8,AA8,AC8,AE8,AG8,AI8,AK8,AM8,AO8,AQ8,AS8)</f>
      </c>
      <c r="AV8" s="13">
        <f>AVERAGE(H8,L8,T8,X8,Z8,AB8,AH8,AT8)</f>
      </c>
    </row>
    <row r="9">
      <c r="A9" t="s">
        <v>62</v>
      </c>
      <c r="B9" t="s">
        <v>63</v>
      </c>
      <c r="C9" s="11">
        <v>0.053128934647642664</v>
      </c>
      <c r="D9" s="2">
        <f>C9/SUM(C$3:C$19)</f>
      </c>
      <c r="K9" s="8">
        <f>'ESG Detail'!H9</f>
      </c>
      <c r="L9" s="18">
        <f>'ESG Detail'!AB9</f>
      </c>
      <c r="O9" s="8">
        <f>'ESG Detail'!J9</f>
      </c>
      <c r="P9" s="18">
        <f>'ESG Detail'!AD9</f>
      </c>
      <c r="S9" s="7">
        <f>'ESG Detail'!L9</f>
      </c>
      <c r="T9" s="16">
        <f>'ESG Detail'!AF9</f>
      </c>
      <c r="W9" s="5">
        <f>'ESG Detail'!N9</f>
      </c>
      <c r="X9" s="14">
        <f>'ESG Detail'!AH9</f>
      </c>
      <c r="Y9" s="8">
        <f>'ESG Detail'!O9</f>
      </c>
      <c r="Z9" s="17">
        <f>'ESG Detail'!AI9</f>
      </c>
      <c r="AA9" s="8">
        <f>'ESG Detail'!P9</f>
      </c>
      <c r="AB9" s="17">
        <f>'ESG Detail'!AJ9</f>
      </c>
      <c r="AG9" s="7">
        <f>'ESG Detail'!S9</f>
      </c>
      <c r="AH9" s="16">
        <f>'ESG Detail'!AM9</f>
      </c>
      <c r="AS9" s="7">
        <f>'ESG Detail'!Y9</f>
      </c>
      <c r="AT9" s="15">
        <f>'ESG Detail'!AS9</f>
      </c>
      <c r="E9" s="3">
        <f>AVERAGE(K9,O9,S9,W9,Y9,AA9,AG9,AS9)</f>
      </c>
      <c r="F9" s="13">
        <f>AVERAGE(L9,P9,T9,X9,Z9,AB9,AH9,AT9)</f>
      </c>
      <c r="AU9" s="0">
        <f>COUNTA(G9,I9,K9,M9,O9,Q9,S9,U9,W9,Y9,AA9,AC9,AE9,AG9,AI9,AK9,AM9,AO9,AQ9,AS9)</f>
      </c>
      <c r="AV9" s="13">
        <f>AVERAGE(L9,P9,T9,X9,Z9,AB9,AH9,AT9)</f>
      </c>
    </row>
    <row r="10">
      <c r="A10" t="s">
        <v>64</v>
      </c>
      <c r="B10" t="s">
        <v>65</v>
      </c>
      <c r="C10" s="11">
        <v>0.14246010042338286</v>
      </c>
      <c r="D10" s="2">
        <f>C10/SUM(C$3:C$19)</f>
      </c>
      <c r="K10" s="8">
        <f>'ESG Detail'!H10</f>
      </c>
      <c r="L10" s="18">
        <f>'ESG Detail'!AB10</f>
      </c>
      <c r="Q10" s="8">
        <f>'ESG Detail'!K10</f>
      </c>
      <c r="R10" s="17">
        <f>'ESG Detail'!AE10</f>
      </c>
      <c r="S10" s="7">
        <f>'ESG Detail'!L10</f>
      </c>
      <c r="T10" s="16">
        <f>'ESG Detail'!AF10</f>
      </c>
      <c r="U10" s="5">
        <f>'ESG Detail'!M10</f>
      </c>
      <c r="V10" s="15">
        <f>'ESG Detail'!AG10</f>
      </c>
      <c r="Y10" s="8">
        <f>'ESG Detail'!O10</f>
      </c>
      <c r="Z10" s="17">
        <f>'ESG Detail'!AI10</f>
      </c>
      <c r="AA10" s="4">
        <f>'ESG Detail'!P10</f>
      </c>
      <c r="AB10" s="14">
        <f>'ESG Detail'!AJ10</f>
      </c>
      <c r="AC10" s="6">
        <f>'ESG Detail'!Q10</f>
      </c>
      <c r="AD10" s="15">
        <f>'ESG Detail'!AK10</f>
      </c>
      <c r="AG10" s="7">
        <f>'ESG Detail'!S10</f>
      </c>
      <c r="AH10" s="15">
        <f>'ESG Detail'!AM10</f>
      </c>
      <c r="AO10" s="5">
        <f>'ESG Detail'!W10</f>
      </c>
      <c r="AP10" s="14">
        <f>'ESG Detail'!AQ10</f>
      </c>
      <c r="AS10" s="8">
        <f>'ESG Detail'!Y10</f>
      </c>
      <c r="AT10" s="18">
        <f>'ESG Detail'!AS10</f>
      </c>
      <c r="E10" s="3">
        <f>AVERAGE(K10,Q10,S10,U10,Y10,AA10,AC10,AG10,AO10,AS10)</f>
      </c>
      <c r="F10" s="13">
        <f>AVERAGE(L10,R10,T10,V10,Z10,AB10,AD10,AH10,AP10,AT10)</f>
      </c>
      <c r="AU10" s="0">
        <f>COUNTA(G10,I10,K10,M10,O10,Q10,S10,U10,W10,Y10,AA10,AC10,AE10,AG10,AI10,AK10,AM10,AO10,AQ10,AS10)</f>
      </c>
      <c r="AV10" s="13">
        <f>AVERAGE(L10,R10,T10,V10,Z10,AB10,AD10,AH10,AP10,AT10)</f>
      </c>
    </row>
    <row r="11">
      <c r="A11" t="s">
        <v>66</v>
      </c>
      <c r="B11" t="s">
        <v>67</v>
      </c>
      <c r="C11" s="11">
        <v>0.03779223889988308</v>
      </c>
      <c r="D11" s="2">
        <f>C11/SUM(C$3:C$19)</f>
      </c>
      <c r="K11" s="8">
        <f>'ESG Detail'!H11</f>
      </c>
      <c r="L11" s="18">
        <f>'ESG Detail'!AB11</f>
      </c>
      <c r="S11" s="7">
        <f>'ESG Detail'!L11</f>
      </c>
      <c r="T11" s="15">
        <f>'ESG Detail'!AF11</f>
      </c>
      <c r="Y11" s="4">
        <f>'ESG Detail'!O11</f>
      </c>
      <c r="Z11" s="15">
        <f>'ESG Detail'!AI11</f>
      </c>
      <c r="AA11" s="7">
        <f>'ESG Detail'!P11</f>
      </c>
      <c r="AB11" s="16">
        <f>'ESG Detail'!AJ11</f>
      </c>
      <c r="AG11" s="5">
        <f>'ESG Detail'!S11</f>
      </c>
      <c r="AH11" s="14">
        <f>'ESG Detail'!AM11</f>
      </c>
      <c r="AS11" s="6">
        <f>'ESG Detail'!Y11</f>
      </c>
      <c r="AT11" s="16">
        <f>'ESG Detail'!AS11</f>
      </c>
      <c r="E11" s="3">
        <f>AVERAGE(K11,S11,Y11,AA11,AG11,AS11)</f>
      </c>
      <c r="F11" s="13">
        <f>AVERAGE(L11,T11,Z11,AB11,AH11,AT11)</f>
      </c>
      <c r="AU11" s="0">
        <f>COUNTA(G11,I11,K11,M11,O11,Q11,S11,U11,W11,Y11,AA11,AC11,AE11,AG11,AI11,AK11,AM11,AO11,AQ11,AS11)</f>
      </c>
      <c r="AV11" s="13">
        <f>AVERAGE(L11,T11,Z11,AB11,AH11,AT11)</f>
      </c>
    </row>
    <row r="12">
      <c r="A12" t="s">
        <v>68</v>
      </c>
      <c r="B12" t="s">
        <v>69</v>
      </c>
      <c r="C12" s="11">
        <v>0.06417312289043534</v>
      </c>
      <c r="D12" s="2">
        <f>C12/SUM(C$3:C$19)</f>
      </c>
      <c r="I12" s="8">
        <f>'ESG Detail'!G12</f>
      </c>
      <c r="J12" s="18">
        <f>'ESG Detail'!AA12</f>
      </c>
      <c r="K12" s="8">
        <f>'ESG Detail'!H12</f>
      </c>
      <c r="L12" s="18">
        <f>'ESG Detail'!AB12</f>
      </c>
      <c r="S12" s="7">
        <f>'ESG Detail'!L12</f>
      </c>
      <c r="T12" s="16">
        <f>'ESG Detail'!AF12</f>
      </c>
      <c r="Y12" s="8">
        <f>'ESG Detail'!O12</f>
      </c>
      <c r="Z12" s="17">
        <f>'ESG Detail'!AI12</f>
      </c>
      <c r="AA12" s="7">
        <f>'ESG Detail'!P12</f>
      </c>
      <c r="AB12" s="17">
        <f>'ESG Detail'!AJ12</f>
      </c>
      <c r="AG12" s="7">
        <f>'ESG Detail'!S12</f>
      </c>
      <c r="AH12" s="15">
        <f>'ESG Detail'!AM12</f>
      </c>
      <c r="AK12" s="5">
        <f>'ESG Detail'!U12</f>
      </c>
      <c r="AL12" s="14">
        <f>'ESG Detail'!AO12</f>
      </c>
      <c r="AQ12" s="6">
        <f>'ESG Detail'!X12</f>
      </c>
      <c r="AR12" s="16">
        <f>'ESG Detail'!AR12</f>
      </c>
      <c r="AS12" s="8">
        <f>'ESG Detail'!Y12</f>
      </c>
      <c r="AT12" s="18">
        <f>'ESG Detail'!AS12</f>
      </c>
      <c r="E12" s="3">
        <f>AVERAGE(I12,K12,S12,Y12,AA12,AG12,AK12,AQ12,AS12)</f>
      </c>
      <c r="F12" s="13">
        <f>AVERAGE(J12,L12,T12,Z12,AB12,AH12,AL12,AR12,AT12)</f>
      </c>
      <c r="AU12" s="0">
        <f>COUNTA(G12,I12,K12,M12,O12,Q12,S12,U12,W12,Y12,AA12,AC12,AE12,AG12,AI12,AK12,AM12,AO12,AQ12,AS12)</f>
      </c>
      <c r="AV12" s="13">
        <f>AVERAGE(J12,L12,T12,Z12,AB12,AH12,AL12,AR12,AT12)</f>
      </c>
    </row>
    <row r="13">
      <c r="A13" t="s">
        <v>70</v>
      </c>
      <c r="B13" t="s">
        <v>71</v>
      </c>
      <c r="C13" s="11">
        <v>0.05046243700597978</v>
      </c>
      <c r="D13" s="2">
        <f>C13/SUM(C$3:C$19)</f>
      </c>
      <c r="G13" s="6">
        <f>'ESG Detail'!F13</f>
      </c>
      <c r="H13" s="16">
        <f>'ESG Detail'!Z13</f>
      </c>
      <c r="K13" s="8">
        <f>'ESG Detail'!H13</f>
      </c>
      <c r="L13" s="18">
        <f>'ESG Detail'!AB13</f>
      </c>
      <c r="S13" s="8">
        <f>'ESG Detail'!L13</f>
      </c>
      <c r="T13" s="17">
        <f>'ESG Detail'!AF13</f>
      </c>
      <c r="Y13" s="8">
        <f>'ESG Detail'!O13</f>
      </c>
      <c r="Z13" s="17">
        <f>'ESG Detail'!AI13</f>
      </c>
      <c r="AA13" s="7">
        <f>'ESG Detail'!P13</f>
      </c>
      <c r="AB13" s="17">
        <f>'ESG Detail'!AJ13</f>
      </c>
      <c r="AG13" s="7">
        <f>'ESG Detail'!S13</f>
      </c>
      <c r="AH13" s="17">
        <f>'ESG Detail'!AM13</f>
      </c>
      <c r="AS13" s="7">
        <f>'ESG Detail'!Y13</f>
      </c>
      <c r="AT13" s="16">
        <f>'ESG Detail'!AS13</f>
      </c>
      <c r="E13" s="3">
        <f>AVERAGE(G13,K13,S13,Y13,AA13,AG13,AS13)</f>
      </c>
      <c r="F13" s="13">
        <f>AVERAGE(H13,L13,T13,Z13,AB13,AH13,AT13)</f>
      </c>
      <c r="AU13" s="0">
        <f>COUNTA(G13,I13,K13,M13,O13,Q13,S13,U13,W13,Y13,AA13,AC13,AE13,AG13,AI13,AK13,AM13,AO13,AQ13,AS13)</f>
      </c>
      <c r="AV13" s="13">
        <f>AVERAGE(H13,L13,T13,Z13,AB13,AH13,AT13)</f>
      </c>
    </row>
    <row r="14">
      <c r="A14" t="s">
        <v>72</v>
      </c>
      <c r="B14" t="s">
        <v>73</v>
      </c>
      <c r="C14" s="11">
        <v>0.06018659411555381</v>
      </c>
      <c r="D14" s="2">
        <f>C14/SUM(C$3:C$19)</f>
      </c>
      <c r="K14" s="8">
        <f>'ESG Detail'!H14</f>
      </c>
      <c r="L14" s="18">
        <f>'ESG Detail'!AB14</f>
      </c>
      <c r="S14" s="7">
        <f>'ESG Detail'!L14</f>
      </c>
      <c r="T14" s="16">
        <f>'ESG Detail'!AF14</f>
      </c>
      <c r="Y14" s="8">
        <f>'ESG Detail'!O14</f>
      </c>
      <c r="Z14" s="17">
        <f>'ESG Detail'!AI14</f>
      </c>
      <c r="AA14" s="4">
        <f>'ESG Detail'!P14</f>
      </c>
      <c r="AB14" s="14">
        <f>'ESG Detail'!AJ14</f>
      </c>
      <c r="AC14" s="5">
        <f>'ESG Detail'!Q14</f>
      </c>
      <c r="AD14" s="14">
        <f>'ESG Detail'!AK14</f>
      </c>
      <c r="AG14" s="7">
        <f>'ESG Detail'!S14</f>
      </c>
      <c r="AH14" s="16">
        <f>'ESG Detail'!AM14</f>
      </c>
      <c r="AK14" s="7">
        <f>'ESG Detail'!U14</f>
      </c>
      <c r="AL14" s="15">
        <f>'ESG Detail'!AO14</f>
      </c>
      <c r="AS14" s="7">
        <f>'ESG Detail'!Y14</f>
      </c>
      <c r="AT14" s="16">
        <f>'ESG Detail'!AS14</f>
      </c>
      <c r="E14" s="3">
        <f>AVERAGE(K14,S14,Y14,AA14,AC14,AG14,AK14,AS14)</f>
      </c>
      <c r="F14" s="13">
        <f>AVERAGE(L14,T14,Z14,AB14,AD14,AH14,AL14,AT14)</f>
      </c>
      <c r="AU14" s="0">
        <f>COUNTA(G14,I14,K14,M14,O14,Q14,S14,U14,W14,Y14,AA14,AC14,AE14,AG14,AI14,AK14,AM14,AO14,AQ14,AS14)</f>
      </c>
      <c r="AV14" s="13">
        <f>AVERAGE(L14,T14,Z14,AB14,AD14,AH14,AL14,AT14)</f>
      </c>
    </row>
    <row r="15">
      <c r="A15" t="s">
        <v>74</v>
      </c>
      <c r="B15" t="s">
        <v>75</v>
      </c>
      <c r="C15" s="11">
        <v>0.08392447749109312</v>
      </c>
      <c r="D15" s="2">
        <f>C15/SUM(C$3:C$19)</f>
      </c>
      <c r="G15" s="7">
        <f>'ESG Detail'!F15</f>
      </c>
      <c r="H15" s="18">
        <f>'ESG Detail'!Z15</f>
      </c>
      <c r="K15" s="8">
        <f>'ESG Detail'!H15</f>
      </c>
      <c r="L15" s="18">
        <f>'ESG Detail'!AB15</f>
      </c>
      <c r="S15" s="8">
        <f>'ESG Detail'!L15</f>
      </c>
      <c r="T15" s="17">
        <f>'ESG Detail'!AF15</f>
      </c>
      <c r="Y15" s="8">
        <f>'ESG Detail'!O15</f>
      </c>
      <c r="Z15" s="17">
        <f>'ESG Detail'!AI15</f>
      </c>
      <c r="AA15" s="8">
        <f>'ESG Detail'!P15</f>
      </c>
      <c r="AB15" s="17">
        <f>'ESG Detail'!AJ15</f>
      </c>
      <c r="AG15" s="6">
        <f>'ESG Detail'!S15</f>
      </c>
      <c r="AH15" s="15">
        <f>'ESG Detail'!AM15</f>
      </c>
      <c r="AS15" s="8">
        <f>'ESG Detail'!Y15</f>
      </c>
      <c r="AT15" s="18">
        <f>'ESG Detail'!AS15</f>
      </c>
      <c r="E15" s="3">
        <f>AVERAGE(G15,K15,S15,Y15,AA15,AG15,AS15)</f>
      </c>
      <c r="F15" s="13">
        <f>AVERAGE(H15,L15,T15,Z15,AB15,AH15,AT15)</f>
      </c>
      <c r="AU15" s="0">
        <f>COUNTA(G15,I15,K15,M15,O15,Q15,S15,U15,W15,Y15,AA15,AC15,AE15,AG15,AI15,AK15,AM15,AO15,AQ15,AS15)</f>
      </c>
      <c r="AV15" s="13">
        <f>AVERAGE(H15,L15,T15,Z15,AB15,AH15,AT15)</f>
      </c>
    </row>
    <row r="16">
      <c r="A16" t="s">
        <v>76</v>
      </c>
      <c r="B16" t="s">
        <v>77</v>
      </c>
      <c r="C16" s="11">
        <v>0.020467559982554607</v>
      </c>
      <c r="D16" s="2">
        <f>C16/SUM(C$3:C$19)</f>
      </c>
      <c r="K16" s="8">
        <f>'ESG Detail'!H16</f>
      </c>
      <c r="L16" s="17">
        <f>'ESG Detail'!AB16</f>
      </c>
      <c r="S16" s="7">
        <f>'ESG Detail'!L16</f>
      </c>
      <c r="T16" s="16">
        <f>'ESG Detail'!AF16</f>
      </c>
      <c r="Y16" s="4">
        <f>'ESG Detail'!O16</f>
      </c>
      <c r="Z16" s="17">
        <f>'ESG Detail'!AI16</f>
      </c>
      <c r="AA16" s="8">
        <f>'ESG Detail'!P16</f>
      </c>
      <c r="AB16" s="18">
        <f>'ESG Detail'!AJ16</f>
      </c>
      <c r="AG16" s="5">
        <f>'ESG Detail'!S16</f>
      </c>
      <c r="AH16" s="14">
        <f>'ESG Detail'!AM16</f>
      </c>
      <c r="AS16" s="7">
        <f>'ESG Detail'!Y16</f>
      </c>
      <c r="AT16" s="16">
        <f>'ESG Detail'!AS16</f>
      </c>
      <c r="E16" s="3">
        <f>AVERAGE(K16,S16,Y16,AA16,AG16,AS16)</f>
      </c>
      <c r="F16" s="13">
        <f>AVERAGE(L16,T16,Z16,AB16,AH16,AT16)</f>
      </c>
      <c r="AU16" s="0">
        <f>COUNTA(G16,I16,K16,M16,O16,Q16,S16,U16,W16,Y16,AA16,AC16,AE16,AG16,AI16,AK16,AM16,AO16,AQ16,AS16)</f>
      </c>
      <c r="AV16" s="13">
        <f>AVERAGE(L16,T16,Z16,AB16,AH16,AT16)</f>
      </c>
    </row>
    <row r="17">
      <c r="A17" t="s">
        <v>78</v>
      </c>
      <c r="B17" t="s">
        <v>79</v>
      </c>
      <c r="C17" s="11">
        <v>0.045626715730775154</v>
      </c>
      <c r="D17" s="2">
        <f>C17/SUM(C$3:C$19)</f>
      </c>
      <c r="K17" s="8">
        <f>'ESG Detail'!H17</f>
      </c>
      <c r="L17" s="18">
        <f>'ESG Detail'!AB17</f>
      </c>
      <c r="S17" s="8">
        <f>'ESG Detail'!L17</f>
      </c>
      <c r="T17" s="17">
        <f>'ESG Detail'!AF17</f>
      </c>
      <c r="Y17" s="4">
        <f>'ESG Detail'!O17</f>
      </c>
      <c r="Z17" s="15">
        <f>'ESG Detail'!AI17</f>
      </c>
      <c r="AA17" s="7">
        <f>'ESG Detail'!P17</f>
      </c>
      <c r="AB17" s="16">
        <f>'ESG Detail'!AJ17</f>
      </c>
      <c r="AG17" s="7">
        <f>'ESG Detail'!S17</f>
      </c>
      <c r="AH17" s="16">
        <f>'ESG Detail'!AM17</f>
      </c>
      <c r="AS17" s="8">
        <f>'ESG Detail'!Y17</f>
      </c>
      <c r="AT17" s="18">
        <f>'ESG Detail'!AS17</f>
      </c>
      <c r="E17" s="3">
        <f>AVERAGE(K17,S17,Y17,AA17,AG17,AS17)</f>
      </c>
      <c r="F17" s="13">
        <f>AVERAGE(L17,T17,Z17,AB17,AH17,AT17)</f>
      </c>
      <c r="AU17" s="0">
        <f>COUNTA(G17,I17,K17,M17,O17,Q17,S17,U17,W17,Y17,AA17,AC17,AE17,AG17,AI17,AK17,AM17,AO17,AQ17,AS17)</f>
      </c>
      <c r="AV17" s="13">
        <f>AVERAGE(L17,T17,Z17,AB17,AH17,AT17)</f>
      </c>
    </row>
    <row r="18">
      <c r="A18" t="s">
        <v>80</v>
      </c>
      <c r="B18" t="s">
        <v>81</v>
      </c>
      <c r="C18" s="11">
        <v>0.04087940848563636</v>
      </c>
      <c r="D18" s="2">
        <f>C18/SUM(C$3:C$19)</f>
      </c>
      <c r="K18" s="8">
        <f>'ESG Detail'!H18</f>
      </c>
      <c r="L18" s="17">
        <f>'ESG Detail'!AB18</f>
      </c>
      <c r="S18" s="7">
        <f>'ESG Detail'!L18</f>
      </c>
      <c r="T18" s="17">
        <f>'ESG Detail'!AF18</f>
      </c>
      <c r="Y18" s="4">
        <f>'ESG Detail'!O18</f>
      </c>
      <c r="Z18" s="16">
        <f>'ESG Detail'!AI18</f>
      </c>
      <c r="AA18" s="7">
        <f>'ESG Detail'!P18</f>
      </c>
      <c r="AB18" s="16">
        <f>'ESG Detail'!AJ18</f>
      </c>
      <c r="AG18" s="7">
        <f>'ESG Detail'!S18</f>
      </c>
      <c r="AH18" s="16">
        <f>'ESG Detail'!AM18</f>
      </c>
      <c r="AK18" s="5">
        <f>'ESG Detail'!U18</f>
      </c>
      <c r="AL18" s="14">
        <f>'ESG Detail'!AO18</f>
      </c>
      <c r="AS18" s="8">
        <f>'ESG Detail'!Y18</f>
      </c>
      <c r="AT18" s="18">
        <f>'ESG Detail'!AS18</f>
      </c>
      <c r="E18" s="3">
        <f>AVERAGE(K18,S18,Y18,AA18,AG18,AK18,AS18)</f>
      </c>
      <c r="F18" s="13">
        <f>AVERAGE(L18,T18,Z18,AB18,AH18,AL18,AT18)</f>
      </c>
      <c r="AU18" s="0">
        <f>COUNTA(G18,I18,K18,M18,O18,Q18,S18,U18,W18,Y18,AA18,AC18,AE18,AG18,AI18,AK18,AM18,AO18,AQ18,AS18)</f>
      </c>
      <c r="AV18" s="13">
        <f>AVERAGE(L18,T18,Z18,AB18,AH18,AL18,AT18)</f>
      </c>
    </row>
    <row r="19">
      <c r="A19" t="s">
        <v>82</v>
      </c>
      <c r="B19" t="s">
        <v>83</v>
      </c>
      <c r="C19" s="11">
        <v>0.05431043387176733</v>
      </c>
      <c r="D19" s="2">
        <f>C19/SUM(C$3:C$19)</f>
      </c>
      <c r="K19" s="8">
        <f>'ESG Detail'!H19</f>
      </c>
      <c r="L19" s="18">
        <f>'ESG Detail'!AB19</f>
      </c>
      <c r="Q19" s="8">
        <f>'ESG Detail'!K19</f>
      </c>
      <c r="R19" s="18">
        <f>'ESG Detail'!AE19</f>
      </c>
      <c r="S19" s="7">
        <f>'ESG Detail'!L19</f>
      </c>
      <c r="T19" s="15">
        <f>'ESG Detail'!AF19</f>
      </c>
      <c r="Y19" s="8">
        <f>'ESG Detail'!O19</f>
      </c>
      <c r="Z19" s="17">
        <f>'ESG Detail'!AI19</f>
      </c>
      <c r="AA19" s="8">
        <f>'ESG Detail'!P19</f>
      </c>
      <c r="AB19" s="18">
        <f>'ESG Detail'!AJ19</f>
      </c>
      <c r="AC19" s="6">
        <f>'ESG Detail'!Q19</f>
      </c>
      <c r="AD19" s="17">
        <f>'ESG Detail'!AK19</f>
      </c>
      <c r="AG19" s="8">
        <f>'ESG Detail'!S19</f>
      </c>
      <c r="AH19" s="18">
        <f>'ESG Detail'!AM19</f>
      </c>
      <c r="AS19" s="8">
        <f>'ESG Detail'!Y19</f>
      </c>
      <c r="AT19" s="18">
        <f>'ESG Detail'!AS19</f>
      </c>
      <c r="E19" s="3">
        <f>AVERAGE(K19,Q19,S19,Y19,AA19,AC19,AG19,AS19)</f>
      </c>
      <c r="F19" s="13">
        <f>AVERAGE(L19,R19,T19,Z19,AB19,AD19,AH19,AT19)</f>
      </c>
      <c r="AU19" s="0">
        <f>COUNTA(G19,I19,K19,M19,O19,Q19,S19,U19,W19,Y19,AA19,AC19,AE19,AG19,AI19,AK19,AM19,AO19,AQ19,AS19)</f>
      </c>
      <c r="AV19" s="13">
        <f>AVERAGE(L19,R19,T19,Z19,AB19,AD19,AH19,AT19)</f>
      </c>
    </row>
  </sheetData>
  <conditionalFormatting sqref="E3:E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F3:F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G3:G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H3:H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I3:I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J3:J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K3:K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L3:L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M3:M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N3:N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O3:O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P3:P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Q3:Q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R3:R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S3:S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T3:T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U3:U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V3:V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W3:W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X3:X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Y3:Y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Z3:Z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A3:AA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B3:AB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C3:AC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D3:AD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E3:AE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F3:AF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G3:AG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H3:AH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I3:AI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J3:AJ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K3:AK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L3:AL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M3:AM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N3:AN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O3:AO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P3:AP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Q3:AQ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R3:AR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S3:AS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T3:AT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V3:AV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</worksheet>
</file>

<file path=xl/worksheets/sheet2.xml><?xml version="1.0" encoding="utf-8"?>
<worksheet xmlns="http://schemas.openxmlformats.org/spreadsheetml/2006/main">
  <dimension ref="A1:AS19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</v>
      </c>
      <c r="C1" t="s" s="1">
        <v>84</v>
      </c>
      <c r="D1" t="s" s="1">
        <v>85</v>
      </c>
      <c r="E1" t="s" s="1">
        <v>86</v>
      </c>
      <c r="F1" t="s" s="1">
        <v>6</v>
      </c>
      <c r="G1" t="s" s="1">
        <v>8</v>
      </c>
      <c r="H1" t="s" s="1">
        <v>10</v>
      </c>
      <c r="I1" t="s" s="1">
        <v>12</v>
      </c>
      <c r="J1" t="s" s="1">
        <v>14</v>
      </c>
      <c r="K1" t="s" s="1">
        <v>16</v>
      </c>
      <c r="L1" t="s" s="1">
        <v>18</v>
      </c>
      <c r="M1" t="s" s="1">
        <v>20</v>
      </c>
      <c r="N1" t="s" s="1">
        <v>22</v>
      </c>
      <c r="O1" t="s" s="1">
        <v>24</v>
      </c>
      <c r="P1" t="s" s="1">
        <v>26</v>
      </c>
      <c r="Q1" t="s" s="1">
        <v>28</v>
      </c>
      <c r="R1" t="s" s="1">
        <v>30</v>
      </c>
      <c r="S1" t="s" s="1">
        <v>32</v>
      </c>
      <c r="T1" t="s" s="1">
        <v>34</v>
      </c>
      <c r="U1" t="s" s="1">
        <v>36</v>
      </c>
      <c r="V1" t="s" s="1">
        <v>38</v>
      </c>
      <c r="W1" t="s" s="1">
        <v>40</v>
      </c>
      <c r="X1" t="s" s="1">
        <v>42</v>
      </c>
      <c r="Y1" t="s" s="1">
        <v>44</v>
      </c>
      <c r="Z1" t="s" s="1">
        <v>7</v>
      </c>
      <c r="AA1" t="s" s="1">
        <v>9</v>
      </c>
      <c r="AB1" t="s" s="1">
        <v>11</v>
      </c>
      <c r="AC1" t="s" s="1">
        <v>13</v>
      </c>
      <c r="AD1" t="s" s="1">
        <v>15</v>
      </c>
      <c r="AE1" t="s" s="1">
        <v>17</v>
      </c>
      <c r="AF1" t="s" s="1">
        <v>19</v>
      </c>
      <c r="AG1" t="s" s="1">
        <v>21</v>
      </c>
      <c r="AH1" t="s" s="1">
        <v>23</v>
      </c>
      <c r="AI1" t="s" s="1">
        <v>25</v>
      </c>
      <c r="AJ1" t="s" s="1">
        <v>27</v>
      </c>
      <c r="AK1" t="s" s="1">
        <v>29</v>
      </c>
      <c r="AL1" t="s" s="1">
        <v>31</v>
      </c>
      <c r="AM1" t="s" s="1">
        <v>33</v>
      </c>
      <c r="AN1" t="s" s="1">
        <v>35</v>
      </c>
      <c r="AO1" t="s" s="1">
        <v>37</v>
      </c>
      <c r="AP1" t="s" s="1">
        <v>39</v>
      </c>
      <c r="AQ1" t="s" s="1">
        <v>41</v>
      </c>
      <c r="AR1" t="s" s="1">
        <v>43</v>
      </c>
      <c r="AS1" t="s" s="1">
        <v>45</v>
      </c>
    </row>
    <row r="2">
      <c r="A2" t="s" s="10">
        <v>87</v>
      </c>
      <c r="B2" t="s" s="10">
        <v>49</v>
      </c>
      <c r="C2" t="s" s="10">
        <v>49</v>
      </c>
      <c r="D2" t="s" s="10">
        <v>49</v>
      </c>
      <c r="E2" t="s" s="10">
        <v>49</v>
      </c>
      <c r="F2" s="21">
        <f>AVERAGE(F3:F19)</f>
      </c>
      <c r="G2" s="21">
        <f>AVERAGE(G3:G19)</f>
      </c>
      <c r="H2" s="21">
        <f>AVERAGE(H3:H19)</f>
      </c>
      <c r="I2" s="21">
        <f>AVERAGE(I3:I19)</f>
      </c>
      <c r="J2" s="21">
        <f>AVERAGE(J3:J19)</f>
      </c>
      <c r="K2" s="21">
        <f>AVERAGE(K3:K19)</f>
      </c>
      <c r="L2" s="21">
        <f>AVERAGE(L3:L19)</f>
      </c>
      <c r="M2" s="21">
        <f>AVERAGE(M3:M19)</f>
      </c>
      <c r="N2" s="21">
        <f>AVERAGE(N3:N19)</f>
      </c>
      <c r="O2" s="21">
        <f>AVERAGE(O3:O19)</f>
      </c>
      <c r="P2" s="21">
        <f>AVERAGE(P3:P19)</f>
      </c>
      <c r="Q2" s="21">
        <f>AVERAGE(Q3:Q19)</f>
      </c>
      <c r="R2" s="21">
        <f>AVERAGE(R3:R19)</f>
      </c>
      <c r="S2" s="21">
        <f>AVERAGE(S3:S19)</f>
      </c>
      <c r="T2" s="21">
        <f>AVERAGE(T3:T19)</f>
      </c>
      <c r="U2" s="21">
        <f>AVERAGE(U3:U19)</f>
      </c>
      <c r="V2" s="21">
        <f>AVERAGE(V3:V19)</f>
      </c>
      <c r="W2" s="21">
        <f>AVERAGE(W3:W19)</f>
      </c>
      <c r="X2" s="21">
        <f>AVERAGE(X3:X19)</f>
      </c>
      <c r="Y2" s="21">
        <f>AVERAGE(Y3:Y19)</f>
      </c>
      <c r="Z2" s="22">
        <f>AVERAGE(Z3:Z19)</f>
      </c>
      <c r="AA2" s="22">
        <f>AVERAGE(AA3:AA19)</f>
      </c>
      <c r="AB2" s="22">
        <f>AVERAGE(AB3:AB19)</f>
      </c>
      <c r="AC2" s="22">
        <f>AVERAGE(AC3:AC19)</f>
      </c>
      <c r="AD2" s="22">
        <f>AVERAGE(AD3:AD19)</f>
      </c>
      <c r="AE2" s="22">
        <f>AVERAGE(AE3:AE19)</f>
      </c>
      <c r="AF2" s="22">
        <f>AVERAGE(AF3:AF19)</f>
      </c>
      <c r="AG2" s="22">
        <f>AVERAGE(AG3:AG19)</f>
      </c>
      <c r="AH2" s="22">
        <f>AVERAGE(AH3:AH19)</f>
      </c>
      <c r="AI2" s="22">
        <f>AVERAGE(AI3:AI19)</f>
      </c>
      <c r="AJ2" s="22">
        <f>AVERAGE(AJ3:AJ19)</f>
      </c>
      <c r="AK2" s="22">
        <f>AVERAGE(AK3:AK19)</f>
      </c>
      <c r="AL2" s="22">
        <f>AVERAGE(AL3:AL19)</f>
      </c>
      <c r="AM2" s="22">
        <f>AVERAGE(AM3:AM19)</f>
      </c>
      <c r="AN2" s="22">
        <f>AVERAGE(AN3:AN19)</f>
      </c>
      <c r="AO2" s="22">
        <f>AVERAGE(AO3:AO19)</f>
      </c>
      <c r="AP2" s="22">
        <f>AVERAGE(AP3:AP19)</f>
      </c>
      <c r="AQ2" s="22">
        <f>AVERAGE(AQ3:AQ19)</f>
      </c>
      <c r="AR2" s="22">
        <f>AVERAGE(AR3:AR19)</f>
      </c>
      <c r="AS2" s="22">
        <f>AVERAGE(AS3:AS19)</f>
      </c>
    </row>
    <row r="3">
      <c r="A3" t="s">
        <v>50</v>
      </c>
      <c r="B3" t="s">
        <v>51</v>
      </c>
      <c r="C3" t="s">
        <v>49</v>
      </c>
      <c r="D3" t="s">
        <v>49</v>
      </c>
      <c r="E3" t="s">
        <v>49</v>
      </c>
      <c r="G3" s="8">
        <v>1</v>
      </c>
      <c r="H3" s="8">
        <v>1</v>
      </c>
      <c r="L3" s="7">
        <v>0.7835</v>
      </c>
      <c r="O3" s="8">
        <v>0.9477</v>
      </c>
      <c r="P3" s="6">
        <v>0.54</v>
      </c>
      <c r="S3" s="8">
        <v>1</v>
      </c>
      <c r="U3" s="5">
        <v>0.26</v>
      </c>
      <c r="X3" s="6">
        <v>0.59</v>
      </c>
      <c r="Y3" s="8">
        <v>0.94</v>
      </c>
      <c r="AA3" s="18">
        <v>1</v>
      </c>
      <c r="AB3" s="18">
        <v>1</v>
      </c>
      <c r="AF3" s="17">
        <v>0.77</v>
      </c>
      <c r="AI3" s="18">
        <v>0.856</v>
      </c>
      <c r="AJ3" s="15">
        <v>0.3169</v>
      </c>
      <c r="AM3" s="18">
        <v>1</v>
      </c>
      <c r="AO3" s="14">
        <v>0.0769</v>
      </c>
      <c r="AR3" s="16">
        <v>0.4877</v>
      </c>
      <c r="AS3" s="18">
        <v>0.9219</v>
      </c>
    </row>
    <row r="4">
      <c r="A4" t="s">
        <v>52</v>
      </c>
      <c r="B4" t="s">
        <v>53</v>
      </c>
      <c r="C4" t="s">
        <v>49</v>
      </c>
      <c r="D4" t="s">
        <v>49</v>
      </c>
      <c r="E4" t="s">
        <v>49</v>
      </c>
      <c r="H4" s="8">
        <v>0.97</v>
      </c>
      <c r="I4" s="5">
        <v>0.33</v>
      </c>
      <c r="L4" s="7">
        <v>0.6495</v>
      </c>
      <c r="O4" s="8">
        <v>0.9105</v>
      </c>
      <c r="P4" s="7">
        <v>0.76</v>
      </c>
      <c r="R4" s="5">
        <v>0.35</v>
      </c>
      <c r="S4" s="8">
        <v>1</v>
      </c>
      <c r="T4" s="8">
        <v>1</v>
      </c>
      <c r="V4" s="6">
        <v>0.52</v>
      </c>
      <c r="Y4" s="8">
        <v>1</v>
      </c>
      <c r="AB4" s="16">
        <v>0.5495</v>
      </c>
      <c r="AC4" s="15">
        <v>0.3978</v>
      </c>
      <c r="AF4" s="15">
        <v>0.3806</v>
      </c>
      <c r="AI4" s="16">
        <v>0.4425</v>
      </c>
      <c r="AJ4" s="17">
        <v>0.7905</v>
      </c>
      <c r="AL4" s="15">
        <v>0.2968</v>
      </c>
      <c r="AM4" s="18">
        <v>1</v>
      </c>
      <c r="AN4" s="18">
        <v>1</v>
      </c>
      <c r="AP4" s="15">
        <v>0.2662</v>
      </c>
      <c r="AS4" s="18">
        <v>1</v>
      </c>
    </row>
    <row r="5">
      <c r="A5" t="s">
        <v>54</v>
      </c>
      <c r="B5" t="s">
        <v>55</v>
      </c>
      <c r="C5" t="s">
        <v>49</v>
      </c>
      <c r="D5" t="s">
        <v>49</v>
      </c>
      <c r="E5" t="s">
        <v>49</v>
      </c>
      <c r="H5" s="8">
        <v>1</v>
      </c>
      <c r="I5" s="7">
        <v>0.63</v>
      </c>
      <c r="L5" s="6">
        <v>0.5052</v>
      </c>
      <c r="O5" s="8">
        <v>0.9105</v>
      </c>
      <c r="P5" s="6">
        <v>0.46</v>
      </c>
      <c r="S5" s="8">
        <v>0.94</v>
      </c>
      <c r="T5" s="8">
        <v>0.93</v>
      </c>
      <c r="V5" s="7">
        <v>0.66</v>
      </c>
      <c r="Y5" s="7">
        <v>0.75</v>
      </c>
      <c r="AB5" s="18">
        <v>1</v>
      </c>
      <c r="AC5" s="16">
        <v>0.5503</v>
      </c>
      <c r="AF5" s="14">
        <v>0.0896</v>
      </c>
      <c r="AI5" s="16">
        <v>0.4373</v>
      </c>
      <c r="AJ5" s="15">
        <v>0.3477</v>
      </c>
      <c r="AM5" s="17">
        <v>0.7083</v>
      </c>
      <c r="AN5" s="17">
        <v>0.7773</v>
      </c>
      <c r="AP5" s="16">
        <v>0.4019</v>
      </c>
      <c r="AS5" s="16">
        <v>0.5359</v>
      </c>
    </row>
    <row r="6">
      <c r="A6" t="s">
        <v>56</v>
      </c>
      <c r="B6" t="s">
        <v>57</v>
      </c>
      <c r="C6" t="s">
        <v>49</v>
      </c>
      <c r="D6" t="s">
        <v>49</v>
      </c>
      <c r="E6" t="s">
        <v>49</v>
      </c>
      <c r="H6" s="8">
        <v>1</v>
      </c>
      <c r="L6" s="7">
        <v>0.6392</v>
      </c>
      <c r="O6" s="8">
        <v>0.939</v>
      </c>
      <c r="P6" s="6">
        <v>0.45</v>
      </c>
      <c r="Q6" s="7">
        <v>0.6598</v>
      </c>
      <c r="S6" s="8">
        <v>0.8</v>
      </c>
      <c r="Y6" s="8">
        <v>0.94</v>
      </c>
      <c r="AB6" s="18">
        <v>1</v>
      </c>
      <c r="AF6" s="15">
        <v>0.2495</v>
      </c>
      <c r="AI6" s="18">
        <v>0.857</v>
      </c>
      <c r="AJ6" s="14">
        <v>0.1302</v>
      </c>
      <c r="AK6" s="18">
        <v>0.8746</v>
      </c>
      <c r="AM6" s="17">
        <v>0.7249</v>
      </c>
      <c r="AS6" s="18">
        <v>0.8281</v>
      </c>
    </row>
    <row r="7">
      <c r="A7" t="s">
        <v>58</v>
      </c>
      <c r="B7" t="s">
        <v>59</v>
      </c>
      <c r="C7" t="s">
        <v>49</v>
      </c>
      <c r="D7" t="s">
        <v>49</v>
      </c>
      <c r="E7" t="s">
        <v>49</v>
      </c>
      <c r="H7" s="8">
        <v>1</v>
      </c>
      <c r="L7" s="6">
        <v>0.4742</v>
      </c>
      <c r="O7" s="8">
        <v>0.9535</v>
      </c>
      <c r="P7" s="6">
        <v>0.49</v>
      </c>
      <c r="Q7" s="7">
        <v>0.6495</v>
      </c>
      <c r="S7" s="7">
        <v>0.69</v>
      </c>
      <c r="Y7" s="8">
        <v>1</v>
      </c>
      <c r="AB7" s="18">
        <v>1</v>
      </c>
      <c r="AF7" s="14">
        <v>0.1731</v>
      </c>
      <c r="AI7" s="18">
        <v>0.8063</v>
      </c>
      <c r="AJ7" s="14">
        <v>0.1778</v>
      </c>
      <c r="AK7" s="18">
        <v>0.9008</v>
      </c>
      <c r="AM7" s="16">
        <v>0.5433</v>
      </c>
      <c r="AS7" s="18">
        <v>1</v>
      </c>
    </row>
    <row r="8">
      <c r="A8" t="s">
        <v>60</v>
      </c>
      <c r="B8" t="s">
        <v>61</v>
      </c>
      <c r="C8" t="s">
        <v>49</v>
      </c>
      <c r="D8" t="s">
        <v>49</v>
      </c>
      <c r="E8" t="s">
        <v>49</v>
      </c>
      <c r="F8" s="7">
        <v>0.64</v>
      </c>
      <c r="H8" s="8">
        <v>1</v>
      </c>
      <c r="L8" s="7">
        <v>0.7526</v>
      </c>
      <c r="N8" s="5">
        <v>0.32</v>
      </c>
      <c r="O8" s="8">
        <v>0.9527</v>
      </c>
      <c r="P8" s="7">
        <v>0.72</v>
      </c>
      <c r="S8" s="7">
        <v>0.6</v>
      </c>
      <c r="Y8" s="8">
        <v>0.91</v>
      </c>
      <c r="Z8" s="17">
        <v>0.7117</v>
      </c>
      <c r="AB8" s="18">
        <v>1</v>
      </c>
      <c r="AF8" s="16">
        <v>0.4809</v>
      </c>
      <c r="AH8" s="14">
        <v>0.1503</v>
      </c>
      <c r="AI8" s="18">
        <v>0.8149</v>
      </c>
      <c r="AJ8" s="16">
        <v>0.529</v>
      </c>
      <c r="AM8" s="15">
        <v>0.3401</v>
      </c>
      <c r="AS8" s="18">
        <v>0.8043</v>
      </c>
    </row>
    <row r="9">
      <c r="A9" t="s">
        <v>62</v>
      </c>
      <c r="B9" t="s">
        <v>63</v>
      </c>
      <c r="C9" t="s">
        <v>49</v>
      </c>
      <c r="D9" t="s">
        <v>49</v>
      </c>
      <c r="E9" t="s">
        <v>49</v>
      </c>
      <c r="H9" s="8">
        <v>1</v>
      </c>
      <c r="J9" s="8">
        <v>0.92</v>
      </c>
      <c r="L9" s="7">
        <v>0.6598</v>
      </c>
      <c r="N9" s="5">
        <v>0.25</v>
      </c>
      <c r="O9" s="8">
        <v>0.9496</v>
      </c>
      <c r="P9" s="8">
        <v>0.85</v>
      </c>
      <c r="S9" s="7">
        <v>0.62</v>
      </c>
      <c r="Y9" s="7">
        <v>0.6</v>
      </c>
      <c r="AB9" s="18">
        <v>1</v>
      </c>
      <c r="AD9" s="18">
        <v>0.8411</v>
      </c>
      <c r="AF9" s="16">
        <v>0.4498</v>
      </c>
      <c r="AH9" s="14">
        <v>0.0654</v>
      </c>
      <c r="AI9" s="17">
        <v>0.7313</v>
      </c>
      <c r="AJ9" s="17">
        <v>0.7179</v>
      </c>
      <c r="AM9" s="16">
        <v>0.5254</v>
      </c>
      <c r="AS9" s="15">
        <v>0.2343</v>
      </c>
    </row>
    <row r="10">
      <c r="A10" t="s">
        <v>64</v>
      </c>
      <c r="B10" t="s">
        <v>65</v>
      </c>
      <c r="C10" t="s">
        <v>49</v>
      </c>
      <c r="D10" t="s">
        <v>49</v>
      </c>
      <c r="E10" t="s">
        <v>49</v>
      </c>
      <c r="H10" s="8">
        <v>1</v>
      </c>
      <c r="K10" s="8">
        <v>0.82</v>
      </c>
      <c r="L10" s="7">
        <v>0.6907</v>
      </c>
      <c r="M10" s="5">
        <v>0.38</v>
      </c>
      <c r="O10" s="8">
        <v>0.9169</v>
      </c>
      <c r="P10" s="4">
        <v>0.09</v>
      </c>
      <c r="Q10" s="6">
        <v>0.4639</v>
      </c>
      <c r="S10" s="7">
        <v>0.72</v>
      </c>
      <c r="W10" s="5">
        <v>0.2</v>
      </c>
      <c r="Y10" s="8">
        <v>1</v>
      </c>
      <c r="AB10" s="18">
        <v>1</v>
      </c>
      <c r="AE10" s="17">
        <v>0.7825</v>
      </c>
      <c r="AF10" s="16">
        <v>0.4069</v>
      </c>
      <c r="AG10" s="15">
        <v>0.3629</v>
      </c>
      <c r="AI10" s="17">
        <v>0.6882</v>
      </c>
      <c r="AJ10" s="14">
        <v>0.0578</v>
      </c>
      <c r="AK10" s="15">
        <v>0.3925</v>
      </c>
      <c r="AM10" s="15">
        <v>0.3817</v>
      </c>
      <c r="AQ10" s="14">
        <v>0.0522</v>
      </c>
      <c r="AS10" s="18">
        <v>1</v>
      </c>
    </row>
    <row r="11">
      <c r="A11" t="s">
        <v>66</v>
      </c>
      <c r="B11" t="s">
        <v>67</v>
      </c>
      <c r="C11" t="s">
        <v>49</v>
      </c>
      <c r="D11" t="s">
        <v>49</v>
      </c>
      <c r="E11" t="s">
        <v>49</v>
      </c>
      <c r="H11" s="8">
        <v>1</v>
      </c>
      <c r="L11" s="7">
        <v>0.6907</v>
      </c>
      <c r="O11" s="4">
        <v>0.0982</v>
      </c>
      <c r="P11" s="7">
        <v>0.62</v>
      </c>
      <c r="S11" s="5">
        <v>0.29</v>
      </c>
      <c r="Y11" s="6">
        <v>0.59</v>
      </c>
      <c r="AB11" s="18">
        <v>1</v>
      </c>
      <c r="AF11" s="15">
        <v>0.3395</v>
      </c>
      <c r="AI11" s="15">
        <v>0.2239</v>
      </c>
      <c r="AJ11" s="16">
        <v>0.4659</v>
      </c>
      <c r="AM11" s="14">
        <v>0.1457</v>
      </c>
      <c r="AS11" s="16">
        <v>0.5304</v>
      </c>
    </row>
    <row r="12">
      <c r="A12" t="s">
        <v>68</v>
      </c>
      <c r="B12" t="s">
        <v>69</v>
      </c>
      <c r="C12" t="s">
        <v>49</v>
      </c>
      <c r="D12" t="s">
        <v>49</v>
      </c>
      <c r="E12" t="s">
        <v>49</v>
      </c>
      <c r="G12" s="8">
        <v>0.8354</v>
      </c>
      <c r="H12" s="8">
        <v>1</v>
      </c>
      <c r="L12" s="7">
        <v>0.7216</v>
      </c>
      <c r="O12" s="8">
        <v>0.8841</v>
      </c>
      <c r="P12" s="7">
        <v>0.67</v>
      </c>
      <c r="S12" s="7">
        <v>0.67</v>
      </c>
      <c r="U12" s="5">
        <v>0.27</v>
      </c>
      <c r="X12" s="6">
        <v>0.53</v>
      </c>
      <c r="Y12" s="8">
        <v>0.85</v>
      </c>
      <c r="AA12" s="18">
        <v>0.9806</v>
      </c>
      <c r="AB12" s="18">
        <v>1</v>
      </c>
      <c r="AF12" s="16">
        <v>0.5876</v>
      </c>
      <c r="AI12" s="17">
        <v>0.6704</v>
      </c>
      <c r="AJ12" s="17">
        <v>0.6007</v>
      </c>
      <c r="AM12" s="15">
        <v>0.3442</v>
      </c>
      <c r="AO12" s="14">
        <v>0.0941</v>
      </c>
      <c r="AR12" s="16">
        <v>0.4772</v>
      </c>
      <c r="AS12" s="18">
        <v>0.8106</v>
      </c>
    </row>
    <row r="13">
      <c r="A13" t="s">
        <v>70</v>
      </c>
      <c r="B13" t="s">
        <v>71</v>
      </c>
      <c r="C13" t="s">
        <v>49</v>
      </c>
      <c r="D13" t="s">
        <v>49</v>
      </c>
      <c r="E13" t="s">
        <v>49</v>
      </c>
      <c r="F13" s="6">
        <v>0.52</v>
      </c>
      <c r="H13" s="8">
        <v>1</v>
      </c>
      <c r="L13" s="8">
        <v>0.8041</v>
      </c>
      <c r="O13" s="8">
        <v>0.9184</v>
      </c>
      <c r="P13" s="7">
        <v>0.72</v>
      </c>
      <c r="S13" s="7">
        <v>0.74</v>
      </c>
      <c r="Y13" s="7">
        <v>0.71</v>
      </c>
      <c r="Z13" s="16">
        <v>0.515</v>
      </c>
      <c r="AB13" s="18">
        <v>1</v>
      </c>
      <c r="AF13" s="17">
        <v>0.7806</v>
      </c>
      <c r="AI13" s="17">
        <v>0.7561</v>
      </c>
      <c r="AJ13" s="17">
        <v>0.6118</v>
      </c>
      <c r="AM13" s="17">
        <v>0.7737</v>
      </c>
      <c r="AS13" s="16">
        <v>0.5967</v>
      </c>
    </row>
    <row r="14">
      <c r="A14" t="s">
        <v>72</v>
      </c>
      <c r="B14" t="s">
        <v>73</v>
      </c>
      <c r="C14" t="s">
        <v>49</v>
      </c>
      <c r="D14" t="s">
        <v>49</v>
      </c>
      <c r="E14" t="s">
        <v>49</v>
      </c>
      <c r="H14" s="8">
        <v>1</v>
      </c>
      <c r="L14" s="7">
        <v>0.7113</v>
      </c>
      <c r="O14" s="8">
        <v>0.9562</v>
      </c>
      <c r="P14" s="4">
        <v>0.15</v>
      </c>
      <c r="Q14" s="5">
        <v>0.2268</v>
      </c>
      <c r="S14" s="7">
        <v>0.78</v>
      </c>
      <c r="U14" s="7">
        <v>0.6</v>
      </c>
      <c r="Y14" s="7">
        <v>0.66</v>
      </c>
      <c r="AB14" s="18">
        <v>1</v>
      </c>
      <c r="AF14" s="16">
        <v>0.5663</v>
      </c>
      <c r="AI14" s="17">
        <v>0.749</v>
      </c>
      <c r="AJ14" s="14">
        <v>0.0217</v>
      </c>
      <c r="AK14" s="14">
        <v>0.0625</v>
      </c>
      <c r="AM14" s="16">
        <v>0.5364</v>
      </c>
      <c r="AO14" s="15">
        <v>0.3277</v>
      </c>
      <c r="AS14" s="16">
        <v>0.547</v>
      </c>
    </row>
    <row r="15">
      <c r="A15" t="s">
        <v>74</v>
      </c>
      <c r="B15" t="s">
        <v>75</v>
      </c>
      <c r="C15" t="s">
        <v>49</v>
      </c>
      <c r="D15" t="s">
        <v>49</v>
      </c>
      <c r="E15" t="s">
        <v>49</v>
      </c>
      <c r="F15" s="7">
        <v>0.7467</v>
      </c>
      <c r="H15" s="8">
        <v>1</v>
      </c>
      <c r="L15" s="8">
        <v>0.8144</v>
      </c>
      <c r="O15" s="8">
        <v>0.9512</v>
      </c>
      <c r="P15" s="8">
        <v>0.83</v>
      </c>
      <c r="S15" s="6">
        <v>0.52</v>
      </c>
      <c r="Y15" s="8">
        <v>1</v>
      </c>
      <c r="Z15" s="18">
        <v>0.9286</v>
      </c>
      <c r="AB15" s="18">
        <v>1</v>
      </c>
      <c r="AF15" s="17">
        <v>0.6193</v>
      </c>
      <c r="AI15" s="17">
        <v>0.7792</v>
      </c>
      <c r="AJ15" s="17">
        <v>0.6842</v>
      </c>
      <c r="AM15" s="15">
        <v>0.3691</v>
      </c>
      <c r="AS15" s="18">
        <v>1</v>
      </c>
    </row>
    <row r="16">
      <c r="A16" t="s">
        <v>76</v>
      </c>
      <c r="B16" t="s">
        <v>77</v>
      </c>
      <c r="C16" t="s">
        <v>49</v>
      </c>
      <c r="D16" t="s">
        <v>49</v>
      </c>
      <c r="E16" t="s">
        <v>49</v>
      </c>
      <c r="H16" s="8">
        <v>0.85</v>
      </c>
      <c r="L16" s="7">
        <v>0.7113</v>
      </c>
      <c r="O16" s="4">
        <v>0.1619</v>
      </c>
      <c r="P16" s="8">
        <v>1</v>
      </c>
      <c r="S16" s="5">
        <v>0.26</v>
      </c>
      <c r="Y16" s="7">
        <v>0.6</v>
      </c>
      <c r="AB16" s="17">
        <v>0.6777</v>
      </c>
      <c r="AF16" s="16">
        <v>0.4836</v>
      </c>
      <c r="AI16" s="17">
        <v>0.6526</v>
      </c>
      <c r="AJ16" s="18">
        <v>1</v>
      </c>
      <c r="AM16" s="14">
        <v>0.1843</v>
      </c>
      <c r="AS16" s="16">
        <v>0.4214</v>
      </c>
    </row>
    <row r="17">
      <c r="A17" t="s">
        <v>78</v>
      </c>
      <c r="B17" t="s">
        <v>79</v>
      </c>
      <c r="C17" t="s">
        <v>49</v>
      </c>
      <c r="D17" t="s">
        <v>49</v>
      </c>
      <c r="E17" t="s">
        <v>49</v>
      </c>
      <c r="H17" s="8">
        <v>1</v>
      </c>
      <c r="L17" s="8">
        <v>0.8351</v>
      </c>
      <c r="O17" s="4">
        <v>0.0979</v>
      </c>
      <c r="P17" s="7">
        <v>0.66</v>
      </c>
      <c r="S17" s="7">
        <v>0.72</v>
      </c>
      <c r="Y17" s="8">
        <v>1</v>
      </c>
      <c r="AB17" s="18">
        <v>1</v>
      </c>
      <c r="AF17" s="17">
        <v>0.6806</v>
      </c>
      <c r="AI17" s="15">
        <v>0.2002</v>
      </c>
      <c r="AJ17" s="16">
        <v>0.4752</v>
      </c>
      <c r="AM17" s="16">
        <v>0.4958</v>
      </c>
      <c r="AS17" s="18">
        <v>1</v>
      </c>
    </row>
    <row r="18">
      <c r="A18" t="s">
        <v>80</v>
      </c>
      <c r="B18" t="s">
        <v>81</v>
      </c>
      <c r="C18" t="s">
        <v>49</v>
      </c>
      <c r="D18" t="s">
        <v>49</v>
      </c>
      <c r="E18" t="s">
        <v>49</v>
      </c>
      <c r="H18" s="8">
        <v>0.95</v>
      </c>
      <c r="L18" s="7">
        <v>0.7423</v>
      </c>
      <c r="O18" s="4">
        <v>0.1304</v>
      </c>
      <c r="P18" s="7">
        <v>0.6</v>
      </c>
      <c r="S18" s="7">
        <v>0.65</v>
      </c>
      <c r="U18" s="5">
        <v>0.25</v>
      </c>
      <c r="Y18" s="8">
        <v>0.96</v>
      </c>
      <c r="AB18" s="17">
        <v>0.7775</v>
      </c>
      <c r="AF18" s="17">
        <v>0.6084</v>
      </c>
      <c r="AI18" s="16">
        <v>0.5653</v>
      </c>
      <c r="AJ18" s="16">
        <v>0.5242</v>
      </c>
      <c r="AM18" s="16">
        <v>0.4745</v>
      </c>
      <c r="AO18" s="14">
        <v>0.0624</v>
      </c>
      <c r="AS18" s="18">
        <v>0.8233</v>
      </c>
    </row>
    <row r="19">
      <c r="A19" t="s">
        <v>82</v>
      </c>
      <c r="B19" t="s">
        <v>83</v>
      </c>
      <c r="C19" t="s">
        <v>49</v>
      </c>
      <c r="D19" t="s">
        <v>49</v>
      </c>
      <c r="E19" t="s">
        <v>49</v>
      </c>
      <c r="H19" s="8">
        <v>1</v>
      </c>
      <c r="K19" s="8">
        <v>0.88</v>
      </c>
      <c r="L19" s="7">
        <v>0.6495</v>
      </c>
      <c r="O19" s="8">
        <v>0.9169</v>
      </c>
      <c r="P19" s="8">
        <v>0.84</v>
      </c>
      <c r="Q19" s="6">
        <v>0.567</v>
      </c>
      <c r="S19" s="8">
        <v>1</v>
      </c>
      <c r="Y19" s="8">
        <v>0.82</v>
      </c>
      <c r="AB19" s="18">
        <v>1</v>
      </c>
      <c r="AE19" s="18">
        <v>0.9603</v>
      </c>
      <c r="AF19" s="15">
        <v>0.3385</v>
      </c>
      <c r="AI19" s="17">
        <v>0.7074</v>
      </c>
      <c r="AJ19" s="18">
        <v>0.8351</v>
      </c>
      <c r="AK19" s="17">
        <v>0.7632</v>
      </c>
      <c r="AM19" s="18">
        <v>1</v>
      </c>
      <c r="AS19" s="18">
        <v>0.8526</v>
      </c>
    </row>
  </sheetData>
</worksheet>
</file>

<file path=xl/worksheets/sheet3.xml><?xml version="1.0" encoding="utf-8"?>
<worksheet xmlns="http://schemas.openxmlformats.org/spreadsheetml/2006/main">
  <dimension ref="A1:B22"/>
  <sheetViews>
    <sheetView tabSelected="0" workbookViewId="0">
      <pane xSplit="1" ySplit="1" topLeftCell="B2" activePane="bottomRight" state="frozen"/>
    </sheetView>
  </sheetViews>
  <sheetData>
    <row r="1">
      <c r="A1" t="s" s="1">
        <v>88</v>
      </c>
      <c r="B1" t="s" s="1">
        <v>89</v>
      </c>
    </row>
    <row r="2">
      <c r="A2" t="s" s="10">
        <v>48</v>
      </c>
      <c r="B2" s="20">
        <f>SUM(B3:B22)</f>
      </c>
    </row>
    <row r="3">
      <c r="A3" t="s">
        <v>90</v>
      </c>
      <c r="B3" s="11">
        <v>1</v>
      </c>
    </row>
    <row r="4">
      <c r="A4" t="s">
        <v>91</v>
      </c>
      <c r="B4" s="11">
        <v>1</v>
      </c>
    </row>
    <row r="5">
      <c r="A5" t="s">
        <v>92</v>
      </c>
      <c r="B5" s="11">
        <v>1</v>
      </c>
    </row>
    <row r="6">
      <c r="A6" t="s">
        <v>93</v>
      </c>
      <c r="B6" s="11">
        <v>1</v>
      </c>
    </row>
    <row r="7">
      <c r="A7" t="s">
        <v>94</v>
      </c>
      <c r="B7" s="11">
        <v>1</v>
      </c>
    </row>
    <row r="8">
      <c r="A8" t="s">
        <v>95</v>
      </c>
      <c r="B8" s="11">
        <v>1</v>
      </c>
    </row>
    <row r="9">
      <c r="A9" t="s">
        <v>96</v>
      </c>
      <c r="B9" s="11">
        <v>1</v>
      </c>
    </row>
    <row r="10">
      <c r="A10" t="s">
        <v>97</v>
      </c>
      <c r="B10" s="11">
        <v>1</v>
      </c>
    </row>
    <row r="11">
      <c r="A11" t="s">
        <v>98</v>
      </c>
      <c r="B11" s="11">
        <v>1</v>
      </c>
    </row>
    <row r="12">
      <c r="A12" t="s">
        <v>99</v>
      </c>
      <c r="B12" s="11">
        <v>1</v>
      </c>
    </row>
    <row r="13">
      <c r="A13" t="s">
        <v>100</v>
      </c>
      <c r="B13" s="11">
        <v>1</v>
      </c>
    </row>
    <row r="14">
      <c r="A14" t="s">
        <v>101</v>
      </c>
      <c r="B14" s="11">
        <v>1</v>
      </c>
    </row>
    <row r="15">
      <c r="A15" t="s">
        <v>102</v>
      </c>
      <c r="B15" s="11">
        <v>1</v>
      </c>
    </row>
    <row r="16">
      <c r="A16" t="s">
        <v>103</v>
      </c>
      <c r="B16" s="11">
        <v>1</v>
      </c>
    </row>
    <row r="17">
      <c r="A17" t="s">
        <v>104</v>
      </c>
      <c r="B17" s="11">
        <v>1</v>
      </c>
    </row>
    <row r="18">
      <c r="A18" t="s">
        <v>105</v>
      </c>
      <c r="B18" s="11">
        <v>1</v>
      </c>
    </row>
    <row r="19">
      <c r="A19" t="s">
        <v>106</v>
      </c>
      <c r="B19" s="11">
        <v>1</v>
      </c>
    </row>
    <row r="20">
      <c r="A20" t="s">
        <v>107</v>
      </c>
      <c r="B20" s="11">
        <v>1</v>
      </c>
    </row>
    <row r="21">
      <c r="A21" t="s">
        <v>108</v>
      </c>
      <c r="B21" s="11">
        <v>1</v>
      </c>
    </row>
    <row r="22">
      <c r="A22" t="s">
        <v>109</v>
      </c>
      <c r="B22" s="11">
        <v>1</v>
      </c>
    </row>
  </sheetData>
</worksheet>
</file>

<file path=xl/worksheets/sheet4.xml><?xml version="1.0" encoding="utf-8"?>
<worksheet xmlns="http://schemas.openxmlformats.org/spreadsheetml/2006/main">
  <dimension ref="A1:F273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110</v>
      </c>
      <c r="C1" t="s" s="1">
        <v>111</v>
      </c>
      <c r="D1" t="s" s="1">
        <v>112</v>
      </c>
      <c r="E1" t="s" s="1">
        <v>113</v>
      </c>
      <c r="F1" t="s" s="1">
        <v>114</v>
      </c>
    </row>
    <row r="2">
      <c r="A2" t="s">
        <v>50</v>
      </c>
      <c r="B2" t="s">
        <v>52</v>
      </c>
      <c r="C2" s="7">
        <v>0.749</v>
      </c>
      <c r="D2" s="3">
        <f>MAX(C2:C17)</f>
      </c>
      <c r="E2" s="13">
        <f>IF(D2,C2/D2,0)</f>
      </c>
      <c r="F2" s="0">
        <f>COUNTIF(A$2:A$273,A2)</f>
      </c>
    </row>
    <row r="3">
      <c r="A3" t="s">
        <v>50</v>
      </c>
      <c r="B3" t="s">
        <v>54</v>
      </c>
      <c r="C3" s="7">
        <v>0.7539666666666666</v>
      </c>
      <c r="D3" s="3">
        <f>MAX(C2:C17)</f>
      </c>
      <c r="E3" s="13">
        <f>IF(D3,C3/D3,0)</f>
      </c>
      <c r="F3" s="0">
        <f>COUNTIF(A$2:A$273,A3)</f>
      </c>
    </row>
    <row r="4">
      <c r="A4" t="s">
        <v>50</v>
      </c>
      <c r="B4" t="s">
        <v>56</v>
      </c>
      <c r="C4" s="7">
        <v>0.7754285714285716</v>
      </c>
      <c r="D4" s="3">
        <f>MAX(C2:C17)</f>
      </c>
      <c r="E4" s="13">
        <f>IF(D4,C4/D4,0)</f>
      </c>
      <c r="F4" s="0">
        <f>COUNTIF(A$2:A$273,A4)</f>
      </c>
    </row>
    <row r="5">
      <c r="A5" t="s">
        <v>50</v>
      </c>
      <c r="B5" t="s">
        <v>58</v>
      </c>
      <c r="C5" s="7">
        <v>0.7510285714285713</v>
      </c>
      <c r="D5" s="3">
        <f>MAX(C2:C17)</f>
      </c>
      <c r="E5" s="13">
        <f>IF(D5,C5/D5,0)</f>
      </c>
      <c r="F5" s="0">
        <f>COUNTIF(A$2:A$273,A5)</f>
      </c>
    </row>
    <row r="6">
      <c r="A6" t="s">
        <v>50</v>
      </c>
      <c r="B6" t="s">
        <v>60</v>
      </c>
      <c r="C6" s="7">
        <v>0.7369125</v>
      </c>
      <c r="D6" s="3">
        <f>MAX(C2:C17)</f>
      </c>
      <c r="E6" s="13">
        <f>IF(D6,C6/D6,0)</f>
      </c>
      <c r="F6" s="0">
        <f>COUNTIF(A$2:A$273,A6)</f>
      </c>
    </row>
    <row r="7">
      <c r="A7" t="s">
        <v>50</v>
      </c>
      <c r="B7" t="s">
        <v>62</v>
      </c>
      <c r="C7" s="7">
        <v>0.7311749999999999</v>
      </c>
      <c r="D7" s="3">
        <f>MAX(C2:C17)</f>
      </c>
      <c r="E7" s="13">
        <f>IF(D7,C7/D7,0)</f>
      </c>
      <c r="F7" s="0">
        <f>COUNTIF(A$2:A$273,A7)</f>
      </c>
    </row>
    <row r="8">
      <c r="A8" t="s">
        <v>50</v>
      </c>
      <c r="B8" t="s">
        <v>64</v>
      </c>
      <c r="C8" s="7">
        <v>0.62815</v>
      </c>
      <c r="D8" s="3">
        <f>MAX(C2:C17)</f>
      </c>
      <c r="E8" s="13">
        <f>IF(D8,C8/D8,0)</f>
      </c>
      <c r="F8" s="0">
        <f>COUNTIF(A$2:A$273,A8)</f>
      </c>
    </row>
    <row r="9">
      <c r="A9" t="s">
        <v>50</v>
      </c>
      <c r="B9" t="s">
        <v>66</v>
      </c>
      <c r="C9" s="6">
        <v>0.54815</v>
      </c>
      <c r="D9" s="3">
        <f>MAX(C2:C17)</f>
      </c>
      <c r="E9" s="13">
        <f>IF(D9,C9/D9,0)</f>
      </c>
      <c r="F9" s="0">
        <f>COUNTIF(A$2:A$273,A9)</f>
      </c>
    </row>
    <row r="10">
      <c r="A10" t="s">
        <v>50</v>
      </c>
      <c r="B10" t="s">
        <v>68</v>
      </c>
      <c r="C10" s="7">
        <v>0.7145666666666667</v>
      </c>
      <c r="D10" s="3">
        <f>MAX(C2:C17)</f>
      </c>
      <c r="E10" s="13">
        <f>IF(D10,C10/D10,0)</f>
      </c>
      <c r="F10" s="0">
        <f>COUNTIF(A$2:A$273,A10)</f>
      </c>
    </row>
    <row r="11">
      <c r="A11" t="s">
        <v>50</v>
      </c>
      <c r="B11" t="s">
        <v>70</v>
      </c>
      <c r="C11" s="7">
        <v>0.7732142857142857</v>
      </c>
      <c r="D11" s="3">
        <f>MAX(C2:C17)</f>
      </c>
      <c r="E11" s="13">
        <f>IF(D11,C11/D11,0)</f>
      </c>
      <c r="F11" s="0">
        <f>COUNTIF(A$2:A$273,A11)</f>
      </c>
    </row>
    <row r="12">
      <c r="A12" t="s">
        <v>50</v>
      </c>
      <c r="B12" t="s">
        <v>72</v>
      </c>
      <c r="C12" s="7">
        <v>0.6355375</v>
      </c>
      <c r="D12" s="3">
        <f>MAX(C2:C17)</f>
      </c>
      <c r="E12" s="13">
        <f>IF(D12,C12/D12,0)</f>
      </c>
      <c r="F12" s="0">
        <f>COUNTIF(A$2:A$273,A12)</f>
      </c>
    </row>
    <row r="13">
      <c r="A13" t="s">
        <v>50</v>
      </c>
      <c r="B13" t="s">
        <v>74</v>
      </c>
      <c r="C13" s="8">
        <v>0.8374714285714285</v>
      </c>
      <c r="D13" s="3">
        <f>MAX(C2:C17)</f>
      </c>
      <c r="E13" s="13">
        <f>IF(D13,C13/D13,0)</f>
      </c>
      <c r="F13" s="0">
        <f>COUNTIF(A$2:A$273,A13)</f>
      </c>
    </row>
    <row r="14">
      <c r="A14" t="s">
        <v>50</v>
      </c>
      <c r="B14" t="s">
        <v>76</v>
      </c>
      <c r="C14" s="6">
        <v>0.5972000000000001</v>
      </c>
      <c r="D14" s="3">
        <f>MAX(C2:C17)</f>
      </c>
      <c r="E14" s="13">
        <f>IF(D14,C14/D14,0)</f>
      </c>
      <c r="F14" s="0">
        <f>COUNTIF(A$2:A$273,A14)</f>
      </c>
    </row>
    <row r="15">
      <c r="A15" t="s">
        <v>50</v>
      </c>
      <c r="B15" t="s">
        <v>78</v>
      </c>
      <c r="C15" s="7">
        <v>0.7188333333333333</v>
      </c>
      <c r="D15" s="3">
        <f>MAX(C2:C17)</f>
      </c>
      <c r="E15" s="13">
        <f>IF(D15,C15/D15,0)</f>
      </c>
      <c r="F15" s="0">
        <f>COUNTIF(A$2:A$273,A15)</f>
      </c>
    </row>
    <row r="16">
      <c r="A16" t="s">
        <v>50</v>
      </c>
      <c r="B16" t="s">
        <v>80</v>
      </c>
      <c r="C16" s="7">
        <v>0.6118142857142858</v>
      </c>
      <c r="D16" s="3">
        <f>MAX(C2:C17)</f>
      </c>
      <c r="E16" s="13">
        <f>IF(D16,C16/D16,0)</f>
      </c>
      <c r="F16" s="0">
        <f>COUNTIF(A$2:A$273,A16)</f>
      </c>
    </row>
    <row r="17">
      <c r="A17" t="s">
        <v>50</v>
      </c>
      <c r="B17" t="s">
        <v>82</v>
      </c>
      <c r="C17" s="8">
        <v>0.834175</v>
      </c>
      <c r="D17" s="3">
        <f>MAX(C2:C17)</f>
      </c>
      <c r="E17" s="13">
        <f>IF(D17,C17/D17,0)</f>
      </c>
      <c r="F17" s="0">
        <f>COUNTIF(A$2:A$273,A17)</f>
      </c>
    </row>
    <row r="18">
      <c r="A18" t="s">
        <v>52</v>
      </c>
      <c r="B18" t="s">
        <v>50</v>
      </c>
      <c r="C18" s="7">
        <v>0.7845777777777777</v>
      </c>
      <c r="D18" s="3">
        <f>MAX(C18:C33)</f>
      </c>
      <c r="E18" s="13">
        <f>IF(D18,C18/D18,0)</f>
      </c>
      <c r="F18" s="0">
        <f>COUNTIF(A$2:A$273,A18)</f>
      </c>
    </row>
    <row r="19">
      <c r="A19" t="s">
        <v>52</v>
      </c>
      <c r="B19" t="s">
        <v>54</v>
      </c>
      <c r="C19" s="7">
        <v>0.7539666666666666</v>
      </c>
      <c r="D19" s="3">
        <f>MAX(C18:C33)</f>
      </c>
      <c r="E19" s="13">
        <f>IF(D19,C19/D19,0)</f>
      </c>
      <c r="F19" s="0">
        <f>COUNTIF(A$2:A$273,A19)</f>
      </c>
    </row>
    <row r="20">
      <c r="A20" t="s">
        <v>52</v>
      </c>
      <c r="B20" t="s">
        <v>56</v>
      </c>
      <c r="C20" s="7">
        <v>0.7754285714285716</v>
      </c>
      <c r="D20" s="3">
        <f>MAX(C18:C33)</f>
      </c>
      <c r="E20" s="13">
        <f>IF(D20,C20/D20,0)</f>
      </c>
      <c r="F20" s="0">
        <f>COUNTIF(A$2:A$273,A20)</f>
      </c>
    </row>
    <row r="21">
      <c r="A21" t="s">
        <v>52</v>
      </c>
      <c r="B21" t="s">
        <v>58</v>
      </c>
      <c r="C21" s="7">
        <v>0.7510285714285713</v>
      </c>
      <c r="D21" s="3">
        <f>MAX(C18:C33)</f>
      </c>
      <c r="E21" s="13">
        <f>IF(D21,C21/D21,0)</f>
      </c>
      <c r="F21" s="0">
        <f>COUNTIF(A$2:A$273,A21)</f>
      </c>
    </row>
    <row r="22">
      <c r="A22" t="s">
        <v>52</v>
      </c>
      <c r="B22" t="s">
        <v>60</v>
      </c>
      <c r="C22" s="7">
        <v>0.7369125</v>
      </c>
      <c r="D22" s="3">
        <f>MAX(C18:C33)</f>
      </c>
      <c r="E22" s="13">
        <f>IF(D22,C22/D22,0)</f>
      </c>
      <c r="F22" s="0">
        <f>COUNTIF(A$2:A$273,A22)</f>
      </c>
    </row>
    <row r="23">
      <c r="A23" t="s">
        <v>52</v>
      </c>
      <c r="B23" t="s">
        <v>62</v>
      </c>
      <c r="C23" s="7">
        <v>0.7311749999999999</v>
      </c>
      <c r="D23" s="3">
        <f>MAX(C18:C33)</f>
      </c>
      <c r="E23" s="13">
        <f>IF(D23,C23/D23,0)</f>
      </c>
      <c r="F23" s="0">
        <f>COUNTIF(A$2:A$273,A23)</f>
      </c>
    </row>
    <row r="24">
      <c r="A24" t="s">
        <v>52</v>
      </c>
      <c r="B24" t="s">
        <v>64</v>
      </c>
      <c r="C24" s="7">
        <v>0.62815</v>
      </c>
      <c r="D24" s="3">
        <f>MAX(C18:C33)</f>
      </c>
      <c r="E24" s="13">
        <f>IF(D24,C24/D24,0)</f>
      </c>
      <c r="F24" s="0">
        <f>COUNTIF(A$2:A$273,A24)</f>
      </c>
    </row>
    <row r="25">
      <c r="A25" t="s">
        <v>52</v>
      </c>
      <c r="B25" t="s">
        <v>66</v>
      </c>
      <c r="C25" s="6">
        <v>0.54815</v>
      </c>
      <c r="D25" s="3">
        <f>MAX(C18:C33)</f>
      </c>
      <c r="E25" s="13">
        <f>IF(D25,C25/D25,0)</f>
      </c>
      <c r="F25" s="0">
        <f>COUNTIF(A$2:A$273,A25)</f>
      </c>
    </row>
    <row r="26">
      <c r="A26" t="s">
        <v>52</v>
      </c>
      <c r="B26" t="s">
        <v>68</v>
      </c>
      <c r="C26" s="7">
        <v>0.7145666666666667</v>
      </c>
      <c r="D26" s="3">
        <f>MAX(C18:C33)</f>
      </c>
      <c r="E26" s="13">
        <f>IF(D26,C26/D26,0)</f>
      </c>
      <c r="F26" s="0">
        <f>COUNTIF(A$2:A$273,A26)</f>
      </c>
    </row>
    <row r="27">
      <c r="A27" t="s">
        <v>52</v>
      </c>
      <c r="B27" t="s">
        <v>70</v>
      </c>
      <c r="C27" s="7">
        <v>0.7732142857142857</v>
      </c>
      <c r="D27" s="3">
        <f>MAX(C18:C33)</f>
      </c>
      <c r="E27" s="13">
        <f>IF(D27,C27/D27,0)</f>
      </c>
      <c r="F27" s="0">
        <f>COUNTIF(A$2:A$273,A27)</f>
      </c>
    </row>
    <row r="28">
      <c r="A28" t="s">
        <v>52</v>
      </c>
      <c r="B28" t="s">
        <v>72</v>
      </c>
      <c r="C28" s="7">
        <v>0.6355375</v>
      </c>
      <c r="D28" s="3">
        <f>MAX(C18:C33)</f>
      </c>
      <c r="E28" s="13">
        <f>IF(D28,C28/D28,0)</f>
      </c>
      <c r="F28" s="0">
        <f>COUNTIF(A$2:A$273,A28)</f>
      </c>
    </row>
    <row r="29">
      <c r="A29" t="s">
        <v>52</v>
      </c>
      <c r="B29" t="s">
        <v>74</v>
      </c>
      <c r="C29" s="8">
        <v>0.8374714285714285</v>
      </c>
      <c r="D29" s="3">
        <f>MAX(C18:C33)</f>
      </c>
      <c r="E29" s="13">
        <f>IF(D29,C29/D29,0)</f>
      </c>
      <c r="F29" s="0">
        <f>COUNTIF(A$2:A$273,A29)</f>
      </c>
    </row>
    <row r="30">
      <c r="A30" t="s">
        <v>52</v>
      </c>
      <c r="B30" t="s">
        <v>76</v>
      </c>
      <c r="C30" s="6">
        <v>0.5972000000000001</v>
      </c>
      <c r="D30" s="3">
        <f>MAX(C18:C33)</f>
      </c>
      <c r="E30" s="13">
        <f>IF(D30,C30/D30,0)</f>
      </c>
      <c r="F30" s="0">
        <f>COUNTIF(A$2:A$273,A30)</f>
      </c>
    </row>
    <row r="31">
      <c r="A31" t="s">
        <v>52</v>
      </c>
      <c r="B31" t="s">
        <v>78</v>
      </c>
      <c r="C31" s="7">
        <v>0.7188333333333333</v>
      </c>
      <c r="D31" s="3">
        <f>MAX(C18:C33)</f>
      </c>
      <c r="E31" s="13">
        <f>IF(D31,C31/D31,0)</f>
      </c>
      <c r="F31" s="0">
        <f>COUNTIF(A$2:A$273,A31)</f>
      </c>
    </row>
    <row r="32">
      <c r="A32" t="s">
        <v>52</v>
      </c>
      <c r="B32" t="s">
        <v>80</v>
      </c>
      <c r="C32" s="7">
        <v>0.6118142857142858</v>
      </c>
      <c r="D32" s="3">
        <f>MAX(C18:C33)</f>
      </c>
      <c r="E32" s="13">
        <f>IF(D32,C32/D32,0)</f>
      </c>
      <c r="F32" s="0">
        <f>COUNTIF(A$2:A$273,A32)</f>
      </c>
    </row>
    <row r="33">
      <c r="A33" t="s">
        <v>52</v>
      </c>
      <c r="B33" t="s">
        <v>82</v>
      </c>
      <c r="C33" s="8">
        <v>0.834175</v>
      </c>
      <c r="D33" s="3">
        <f>MAX(C18:C33)</f>
      </c>
      <c r="E33" s="13">
        <f>IF(D33,C33/D33,0)</f>
      </c>
      <c r="F33" s="0">
        <f>COUNTIF(A$2:A$273,A33)</f>
      </c>
    </row>
    <row r="34">
      <c r="A34" t="s">
        <v>54</v>
      </c>
      <c r="B34" t="s">
        <v>50</v>
      </c>
      <c r="C34" s="7">
        <v>0.7845777777777777</v>
      </c>
      <c r="D34" s="3">
        <f>MAX(C34:C49)</f>
      </c>
      <c r="E34" s="13">
        <f>IF(D34,C34/D34,0)</f>
      </c>
      <c r="F34" s="0">
        <f>COUNTIF(A$2:A$273,A34)</f>
      </c>
    </row>
    <row r="35">
      <c r="A35" t="s">
        <v>54</v>
      </c>
      <c r="B35" t="s">
        <v>52</v>
      </c>
      <c r="C35" s="7">
        <v>0.749</v>
      </c>
      <c r="D35" s="3">
        <f>MAX(C34:C49)</f>
      </c>
      <c r="E35" s="13">
        <f>IF(D35,C35/D35,0)</f>
      </c>
      <c r="F35" s="0">
        <f>COUNTIF(A$2:A$273,A35)</f>
      </c>
    </row>
    <row r="36">
      <c r="A36" t="s">
        <v>54</v>
      </c>
      <c r="B36" t="s">
        <v>56</v>
      </c>
      <c r="C36" s="7">
        <v>0.7754285714285716</v>
      </c>
      <c r="D36" s="3">
        <f>MAX(C34:C49)</f>
      </c>
      <c r="E36" s="13">
        <f>IF(D36,C36/D36,0)</f>
      </c>
      <c r="F36" s="0">
        <f>COUNTIF(A$2:A$273,A36)</f>
      </c>
    </row>
    <row r="37">
      <c r="A37" t="s">
        <v>54</v>
      </c>
      <c r="B37" t="s">
        <v>58</v>
      </c>
      <c r="C37" s="7">
        <v>0.7510285714285713</v>
      </c>
      <c r="D37" s="3">
        <f>MAX(C34:C49)</f>
      </c>
      <c r="E37" s="13">
        <f>IF(D37,C37/D37,0)</f>
      </c>
      <c r="F37" s="0">
        <f>COUNTIF(A$2:A$273,A37)</f>
      </c>
    </row>
    <row r="38">
      <c r="A38" t="s">
        <v>54</v>
      </c>
      <c r="B38" t="s">
        <v>60</v>
      </c>
      <c r="C38" s="7">
        <v>0.7369125</v>
      </c>
      <c r="D38" s="3">
        <f>MAX(C34:C49)</f>
      </c>
      <c r="E38" s="13">
        <f>IF(D38,C38/D38,0)</f>
      </c>
      <c r="F38" s="0">
        <f>COUNTIF(A$2:A$273,A38)</f>
      </c>
    </row>
    <row r="39">
      <c r="A39" t="s">
        <v>54</v>
      </c>
      <c r="B39" t="s">
        <v>62</v>
      </c>
      <c r="C39" s="7">
        <v>0.7311749999999999</v>
      </c>
      <c r="D39" s="3">
        <f>MAX(C34:C49)</f>
      </c>
      <c r="E39" s="13">
        <f>IF(D39,C39/D39,0)</f>
      </c>
      <c r="F39" s="0">
        <f>COUNTIF(A$2:A$273,A39)</f>
      </c>
    </row>
    <row r="40">
      <c r="A40" t="s">
        <v>54</v>
      </c>
      <c r="B40" t="s">
        <v>64</v>
      </c>
      <c r="C40" s="7">
        <v>0.62815</v>
      </c>
      <c r="D40" s="3">
        <f>MAX(C34:C49)</f>
      </c>
      <c r="E40" s="13">
        <f>IF(D40,C40/D40,0)</f>
      </c>
      <c r="F40" s="0">
        <f>COUNTIF(A$2:A$273,A40)</f>
      </c>
    </row>
    <row r="41">
      <c r="A41" t="s">
        <v>54</v>
      </c>
      <c r="B41" t="s">
        <v>66</v>
      </c>
      <c r="C41" s="6">
        <v>0.54815</v>
      </c>
      <c r="D41" s="3">
        <f>MAX(C34:C49)</f>
      </c>
      <c r="E41" s="13">
        <f>IF(D41,C41/D41,0)</f>
      </c>
      <c r="F41" s="0">
        <f>COUNTIF(A$2:A$273,A41)</f>
      </c>
    </row>
    <row r="42">
      <c r="A42" t="s">
        <v>54</v>
      </c>
      <c r="B42" t="s">
        <v>68</v>
      </c>
      <c r="C42" s="7">
        <v>0.7145666666666667</v>
      </c>
      <c r="D42" s="3">
        <f>MAX(C34:C49)</f>
      </c>
      <c r="E42" s="13">
        <f>IF(D42,C42/D42,0)</f>
      </c>
      <c r="F42" s="0">
        <f>COUNTIF(A$2:A$273,A42)</f>
      </c>
    </row>
    <row r="43">
      <c r="A43" t="s">
        <v>54</v>
      </c>
      <c r="B43" t="s">
        <v>70</v>
      </c>
      <c r="C43" s="7">
        <v>0.7732142857142857</v>
      </c>
      <c r="D43" s="3">
        <f>MAX(C34:C49)</f>
      </c>
      <c r="E43" s="13">
        <f>IF(D43,C43/D43,0)</f>
      </c>
      <c r="F43" s="0">
        <f>COUNTIF(A$2:A$273,A43)</f>
      </c>
    </row>
    <row r="44">
      <c r="A44" t="s">
        <v>54</v>
      </c>
      <c r="B44" t="s">
        <v>72</v>
      </c>
      <c r="C44" s="7">
        <v>0.6355375</v>
      </c>
      <c r="D44" s="3">
        <f>MAX(C34:C49)</f>
      </c>
      <c r="E44" s="13">
        <f>IF(D44,C44/D44,0)</f>
      </c>
      <c r="F44" s="0">
        <f>COUNTIF(A$2:A$273,A44)</f>
      </c>
    </row>
    <row r="45">
      <c r="A45" t="s">
        <v>54</v>
      </c>
      <c r="B45" t="s">
        <v>74</v>
      </c>
      <c r="C45" s="8">
        <v>0.8374714285714285</v>
      </c>
      <c r="D45" s="3">
        <f>MAX(C34:C49)</f>
      </c>
      <c r="E45" s="13">
        <f>IF(D45,C45/D45,0)</f>
      </c>
      <c r="F45" s="0">
        <f>COUNTIF(A$2:A$273,A45)</f>
      </c>
    </row>
    <row r="46">
      <c r="A46" t="s">
        <v>54</v>
      </c>
      <c r="B46" t="s">
        <v>76</v>
      </c>
      <c r="C46" s="6">
        <v>0.5972000000000001</v>
      </c>
      <c r="D46" s="3">
        <f>MAX(C34:C49)</f>
      </c>
      <c r="E46" s="13">
        <f>IF(D46,C46/D46,0)</f>
      </c>
      <c r="F46" s="0">
        <f>COUNTIF(A$2:A$273,A46)</f>
      </c>
    </row>
    <row r="47">
      <c r="A47" t="s">
        <v>54</v>
      </c>
      <c r="B47" t="s">
        <v>78</v>
      </c>
      <c r="C47" s="7">
        <v>0.7188333333333333</v>
      </c>
      <c r="D47" s="3">
        <f>MAX(C34:C49)</f>
      </c>
      <c r="E47" s="13">
        <f>IF(D47,C47/D47,0)</f>
      </c>
      <c r="F47" s="0">
        <f>COUNTIF(A$2:A$273,A47)</f>
      </c>
    </row>
    <row r="48">
      <c r="A48" t="s">
        <v>54</v>
      </c>
      <c r="B48" t="s">
        <v>80</v>
      </c>
      <c r="C48" s="7">
        <v>0.6118142857142858</v>
      </c>
      <c r="D48" s="3">
        <f>MAX(C34:C49)</f>
      </c>
      <c r="E48" s="13">
        <f>IF(D48,C48/D48,0)</f>
      </c>
      <c r="F48" s="0">
        <f>COUNTIF(A$2:A$273,A48)</f>
      </c>
    </row>
    <row r="49">
      <c r="A49" t="s">
        <v>54</v>
      </c>
      <c r="B49" t="s">
        <v>82</v>
      </c>
      <c r="C49" s="8">
        <v>0.834175</v>
      </c>
      <c r="D49" s="3">
        <f>MAX(C34:C49)</f>
      </c>
      <c r="E49" s="13">
        <f>IF(D49,C49/D49,0)</f>
      </c>
      <c r="F49" s="0">
        <f>COUNTIF(A$2:A$273,A49)</f>
      </c>
    </row>
    <row r="50">
      <c r="A50" t="s">
        <v>56</v>
      </c>
      <c r="B50" t="s">
        <v>50</v>
      </c>
      <c r="C50" s="7">
        <v>0.7845777777777777</v>
      </c>
      <c r="D50" s="3">
        <f>MAX(C50:C65)</f>
      </c>
      <c r="E50" s="13">
        <f>IF(D50,C50/D50,0)</f>
      </c>
      <c r="F50" s="0">
        <f>COUNTIF(A$2:A$273,A50)</f>
      </c>
    </row>
    <row r="51">
      <c r="A51" t="s">
        <v>56</v>
      </c>
      <c r="B51" t="s">
        <v>52</v>
      </c>
      <c r="C51" s="7">
        <v>0.749</v>
      </c>
      <c r="D51" s="3">
        <f>MAX(C50:C65)</f>
      </c>
      <c r="E51" s="13">
        <f>IF(D51,C51/D51,0)</f>
      </c>
      <c r="F51" s="0">
        <f>COUNTIF(A$2:A$273,A51)</f>
      </c>
    </row>
    <row r="52">
      <c r="A52" t="s">
        <v>56</v>
      </c>
      <c r="B52" t="s">
        <v>54</v>
      </c>
      <c r="C52" s="7">
        <v>0.7539666666666666</v>
      </c>
      <c r="D52" s="3">
        <f>MAX(C50:C65)</f>
      </c>
      <c r="E52" s="13">
        <f>IF(D52,C52/D52,0)</f>
      </c>
      <c r="F52" s="0">
        <f>COUNTIF(A$2:A$273,A52)</f>
      </c>
    </row>
    <row r="53">
      <c r="A53" t="s">
        <v>56</v>
      </c>
      <c r="B53" t="s">
        <v>58</v>
      </c>
      <c r="C53" s="7">
        <v>0.7510285714285713</v>
      </c>
      <c r="D53" s="3">
        <f>MAX(C50:C65)</f>
      </c>
      <c r="E53" s="13">
        <f>IF(D53,C53/D53,0)</f>
      </c>
      <c r="F53" s="0">
        <f>COUNTIF(A$2:A$273,A53)</f>
      </c>
    </row>
    <row r="54">
      <c r="A54" t="s">
        <v>56</v>
      </c>
      <c r="B54" t="s">
        <v>60</v>
      </c>
      <c r="C54" s="7">
        <v>0.7369125</v>
      </c>
      <c r="D54" s="3">
        <f>MAX(C50:C65)</f>
      </c>
      <c r="E54" s="13">
        <f>IF(D54,C54/D54,0)</f>
      </c>
      <c r="F54" s="0">
        <f>COUNTIF(A$2:A$273,A54)</f>
      </c>
    </row>
    <row r="55">
      <c r="A55" t="s">
        <v>56</v>
      </c>
      <c r="B55" t="s">
        <v>62</v>
      </c>
      <c r="C55" s="7">
        <v>0.7311749999999999</v>
      </c>
      <c r="D55" s="3">
        <f>MAX(C50:C65)</f>
      </c>
      <c r="E55" s="13">
        <f>IF(D55,C55/D55,0)</f>
      </c>
      <c r="F55" s="0">
        <f>COUNTIF(A$2:A$273,A55)</f>
      </c>
    </row>
    <row r="56">
      <c r="A56" t="s">
        <v>56</v>
      </c>
      <c r="B56" t="s">
        <v>64</v>
      </c>
      <c r="C56" s="7">
        <v>0.62815</v>
      </c>
      <c r="D56" s="3">
        <f>MAX(C50:C65)</f>
      </c>
      <c r="E56" s="13">
        <f>IF(D56,C56/D56,0)</f>
      </c>
      <c r="F56" s="0">
        <f>COUNTIF(A$2:A$273,A56)</f>
      </c>
    </row>
    <row r="57">
      <c r="A57" t="s">
        <v>56</v>
      </c>
      <c r="B57" t="s">
        <v>66</v>
      </c>
      <c r="C57" s="6">
        <v>0.54815</v>
      </c>
      <c r="D57" s="3">
        <f>MAX(C50:C65)</f>
      </c>
      <c r="E57" s="13">
        <f>IF(D57,C57/D57,0)</f>
      </c>
      <c r="F57" s="0">
        <f>COUNTIF(A$2:A$273,A57)</f>
      </c>
    </row>
    <row r="58">
      <c r="A58" t="s">
        <v>56</v>
      </c>
      <c r="B58" t="s">
        <v>68</v>
      </c>
      <c r="C58" s="7">
        <v>0.7145666666666667</v>
      </c>
      <c r="D58" s="3">
        <f>MAX(C50:C65)</f>
      </c>
      <c r="E58" s="13">
        <f>IF(D58,C58/D58,0)</f>
      </c>
      <c r="F58" s="0">
        <f>COUNTIF(A$2:A$273,A58)</f>
      </c>
    </row>
    <row r="59">
      <c r="A59" t="s">
        <v>56</v>
      </c>
      <c r="B59" t="s">
        <v>70</v>
      </c>
      <c r="C59" s="7">
        <v>0.7732142857142857</v>
      </c>
      <c r="D59" s="3">
        <f>MAX(C50:C65)</f>
      </c>
      <c r="E59" s="13">
        <f>IF(D59,C59/D59,0)</f>
      </c>
      <c r="F59" s="0">
        <f>COUNTIF(A$2:A$273,A59)</f>
      </c>
    </row>
    <row r="60">
      <c r="A60" t="s">
        <v>56</v>
      </c>
      <c r="B60" t="s">
        <v>72</v>
      </c>
      <c r="C60" s="7">
        <v>0.6355375</v>
      </c>
      <c r="D60" s="3">
        <f>MAX(C50:C65)</f>
      </c>
      <c r="E60" s="13">
        <f>IF(D60,C60/D60,0)</f>
      </c>
      <c r="F60" s="0">
        <f>COUNTIF(A$2:A$273,A60)</f>
      </c>
    </row>
    <row r="61">
      <c r="A61" t="s">
        <v>56</v>
      </c>
      <c r="B61" t="s">
        <v>74</v>
      </c>
      <c r="C61" s="8">
        <v>0.8374714285714285</v>
      </c>
      <c r="D61" s="3">
        <f>MAX(C50:C65)</f>
      </c>
      <c r="E61" s="13">
        <f>IF(D61,C61/D61,0)</f>
      </c>
      <c r="F61" s="0">
        <f>COUNTIF(A$2:A$273,A61)</f>
      </c>
    </row>
    <row r="62">
      <c r="A62" t="s">
        <v>56</v>
      </c>
      <c r="B62" t="s">
        <v>76</v>
      </c>
      <c r="C62" s="6">
        <v>0.5972000000000001</v>
      </c>
      <c r="D62" s="3">
        <f>MAX(C50:C65)</f>
      </c>
      <c r="E62" s="13">
        <f>IF(D62,C62/D62,0)</f>
      </c>
      <c r="F62" s="0">
        <f>COUNTIF(A$2:A$273,A62)</f>
      </c>
    </row>
    <row r="63">
      <c r="A63" t="s">
        <v>56</v>
      </c>
      <c r="B63" t="s">
        <v>78</v>
      </c>
      <c r="C63" s="7">
        <v>0.7188333333333333</v>
      </c>
      <c r="D63" s="3">
        <f>MAX(C50:C65)</f>
      </c>
      <c r="E63" s="13">
        <f>IF(D63,C63/D63,0)</f>
      </c>
      <c r="F63" s="0">
        <f>COUNTIF(A$2:A$273,A63)</f>
      </c>
    </row>
    <row r="64">
      <c r="A64" t="s">
        <v>56</v>
      </c>
      <c r="B64" t="s">
        <v>80</v>
      </c>
      <c r="C64" s="7">
        <v>0.6118142857142858</v>
      </c>
      <c r="D64" s="3">
        <f>MAX(C50:C65)</f>
      </c>
      <c r="E64" s="13">
        <f>IF(D64,C64/D64,0)</f>
      </c>
      <c r="F64" s="0">
        <f>COUNTIF(A$2:A$273,A64)</f>
      </c>
    </row>
    <row r="65">
      <c r="A65" t="s">
        <v>56</v>
      </c>
      <c r="B65" t="s">
        <v>82</v>
      </c>
      <c r="C65" s="8">
        <v>0.834175</v>
      </c>
      <c r="D65" s="3">
        <f>MAX(C50:C65)</f>
      </c>
      <c r="E65" s="13">
        <f>IF(D65,C65/D65,0)</f>
      </c>
      <c r="F65" s="0">
        <f>COUNTIF(A$2:A$273,A65)</f>
      </c>
    </row>
    <row r="66">
      <c r="A66" t="s">
        <v>58</v>
      </c>
      <c r="B66" t="s">
        <v>50</v>
      </c>
      <c r="C66" s="7">
        <v>0.7845777777777777</v>
      </c>
      <c r="D66" s="3">
        <f>MAX(C66:C81)</f>
      </c>
      <c r="E66" s="13">
        <f>IF(D66,C66/D66,0)</f>
      </c>
      <c r="F66" s="0">
        <f>COUNTIF(A$2:A$273,A66)</f>
      </c>
    </row>
    <row r="67">
      <c r="A67" t="s">
        <v>58</v>
      </c>
      <c r="B67" t="s">
        <v>52</v>
      </c>
      <c r="C67" s="7">
        <v>0.749</v>
      </c>
      <c r="D67" s="3">
        <f>MAX(C66:C81)</f>
      </c>
      <c r="E67" s="13">
        <f>IF(D67,C67/D67,0)</f>
      </c>
      <c r="F67" s="0">
        <f>COUNTIF(A$2:A$273,A67)</f>
      </c>
    </row>
    <row r="68">
      <c r="A68" t="s">
        <v>58</v>
      </c>
      <c r="B68" t="s">
        <v>54</v>
      </c>
      <c r="C68" s="7">
        <v>0.7539666666666666</v>
      </c>
      <c r="D68" s="3">
        <f>MAX(C66:C81)</f>
      </c>
      <c r="E68" s="13">
        <f>IF(D68,C68/D68,0)</f>
      </c>
      <c r="F68" s="0">
        <f>COUNTIF(A$2:A$273,A68)</f>
      </c>
    </row>
    <row r="69">
      <c r="A69" t="s">
        <v>58</v>
      </c>
      <c r="B69" t="s">
        <v>56</v>
      </c>
      <c r="C69" s="7">
        <v>0.7754285714285716</v>
      </c>
      <c r="D69" s="3">
        <f>MAX(C66:C81)</f>
      </c>
      <c r="E69" s="13">
        <f>IF(D69,C69/D69,0)</f>
      </c>
      <c r="F69" s="0">
        <f>COUNTIF(A$2:A$273,A69)</f>
      </c>
    </row>
    <row r="70">
      <c r="A70" t="s">
        <v>58</v>
      </c>
      <c r="B70" t="s">
        <v>60</v>
      </c>
      <c r="C70" s="7">
        <v>0.7369125</v>
      </c>
      <c r="D70" s="3">
        <f>MAX(C66:C81)</f>
      </c>
      <c r="E70" s="13">
        <f>IF(D70,C70/D70,0)</f>
      </c>
      <c r="F70" s="0">
        <f>COUNTIF(A$2:A$273,A70)</f>
      </c>
    </row>
    <row r="71">
      <c r="A71" t="s">
        <v>58</v>
      </c>
      <c r="B71" t="s">
        <v>62</v>
      </c>
      <c r="C71" s="7">
        <v>0.7311749999999999</v>
      </c>
      <c r="D71" s="3">
        <f>MAX(C66:C81)</f>
      </c>
      <c r="E71" s="13">
        <f>IF(D71,C71/D71,0)</f>
      </c>
      <c r="F71" s="0">
        <f>COUNTIF(A$2:A$273,A71)</f>
      </c>
    </row>
    <row r="72">
      <c r="A72" t="s">
        <v>58</v>
      </c>
      <c r="B72" t="s">
        <v>64</v>
      </c>
      <c r="C72" s="7">
        <v>0.62815</v>
      </c>
      <c r="D72" s="3">
        <f>MAX(C66:C81)</f>
      </c>
      <c r="E72" s="13">
        <f>IF(D72,C72/D72,0)</f>
      </c>
      <c r="F72" s="0">
        <f>COUNTIF(A$2:A$273,A72)</f>
      </c>
    </row>
    <row r="73">
      <c r="A73" t="s">
        <v>58</v>
      </c>
      <c r="B73" t="s">
        <v>66</v>
      </c>
      <c r="C73" s="6">
        <v>0.54815</v>
      </c>
      <c r="D73" s="3">
        <f>MAX(C66:C81)</f>
      </c>
      <c r="E73" s="13">
        <f>IF(D73,C73/D73,0)</f>
      </c>
      <c r="F73" s="0">
        <f>COUNTIF(A$2:A$273,A73)</f>
      </c>
    </row>
    <row r="74">
      <c r="A74" t="s">
        <v>58</v>
      </c>
      <c r="B74" t="s">
        <v>68</v>
      </c>
      <c r="C74" s="7">
        <v>0.7145666666666667</v>
      </c>
      <c r="D74" s="3">
        <f>MAX(C66:C81)</f>
      </c>
      <c r="E74" s="13">
        <f>IF(D74,C74/D74,0)</f>
      </c>
      <c r="F74" s="0">
        <f>COUNTIF(A$2:A$273,A74)</f>
      </c>
    </row>
    <row r="75">
      <c r="A75" t="s">
        <v>58</v>
      </c>
      <c r="B75" t="s">
        <v>70</v>
      </c>
      <c r="C75" s="7">
        <v>0.7732142857142857</v>
      </c>
      <c r="D75" s="3">
        <f>MAX(C66:C81)</f>
      </c>
      <c r="E75" s="13">
        <f>IF(D75,C75/D75,0)</f>
      </c>
      <c r="F75" s="0">
        <f>COUNTIF(A$2:A$273,A75)</f>
      </c>
    </row>
    <row r="76">
      <c r="A76" t="s">
        <v>58</v>
      </c>
      <c r="B76" t="s">
        <v>72</v>
      </c>
      <c r="C76" s="7">
        <v>0.6355375</v>
      </c>
      <c r="D76" s="3">
        <f>MAX(C66:C81)</f>
      </c>
      <c r="E76" s="13">
        <f>IF(D76,C76/D76,0)</f>
      </c>
      <c r="F76" s="0">
        <f>COUNTIF(A$2:A$273,A76)</f>
      </c>
    </row>
    <row r="77">
      <c r="A77" t="s">
        <v>58</v>
      </c>
      <c r="B77" t="s">
        <v>74</v>
      </c>
      <c r="C77" s="8">
        <v>0.8374714285714285</v>
      </c>
      <c r="D77" s="3">
        <f>MAX(C66:C81)</f>
      </c>
      <c r="E77" s="13">
        <f>IF(D77,C77/D77,0)</f>
      </c>
      <c r="F77" s="0">
        <f>COUNTIF(A$2:A$273,A77)</f>
      </c>
    </row>
    <row r="78">
      <c r="A78" t="s">
        <v>58</v>
      </c>
      <c r="B78" t="s">
        <v>76</v>
      </c>
      <c r="C78" s="6">
        <v>0.5972000000000001</v>
      </c>
      <c r="D78" s="3">
        <f>MAX(C66:C81)</f>
      </c>
      <c r="E78" s="13">
        <f>IF(D78,C78/D78,0)</f>
      </c>
      <c r="F78" s="0">
        <f>COUNTIF(A$2:A$273,A78)</f>
      </c>
    </row>
    <row r="79">
      <c r="A79" t="s">
        <v>58</v>
      </c>
      <c r="B79" t="s">
        <v>78</v>
      </c>
      <c r="C79" s="7">
        <v>0.7188333333333333</v>
      </c>
      <c r="D79" s="3">
        <f>MAX(C66:C81)</f>
      </c>
      <c r="E79" s="13">
        <f>IF(D79,C79/D79,0)</f>
      </c>
      <c r="F79" s="0">
        <f>COUNTIF(A$2:A$273,A79)</f>
      </c>
    </row>
    <row r="80">
      <c r="A80" t="s">
        <v>58</v>
      </c>
      <c r="B80" t="s">
        <v>80</v>
      </c>
      <c r="C80" s="7">
        <v>0.6118142857142858</v>
      </c>
      <c r="D80" s="3">
        <f>MAX(C66:C81)</f>
      </c>
      <c r="E80" s="13">
        <f>IF(D80,C80/D80,0)</f>
      </c>
      <c r="F80" s="0">
        <f>COUNTIF(A$2:A$273,A80)</f>
      </c>
    </row>
    <row r="81">
      <c r="A81" t="s">
        <v>58</v>
      </c>
      <c r="B81" t="s">
        <v>82</v>
      </c>
      <c r="C81" s="8">
        <v>0.834175</v>
      </c>
      <c r="D81" s="3">
        <f>MAX(C66:C81)</f>
      </c>
      <c r="E81" s="13">
        <f>IF(D81,C81/D81,0)</f>
      </c>
      <c r="F81" s="0">
        <f>COUNTIF(A$2:A$273,A81)</f>
      </c>
    </row>
    <row r="82">
      <c r="A82" t="s">
        <v>60</v>
      </c>
      <c r="B82" t="s">
        <v>50</v>
      </c>
      <c r="C82" s="7">
        <v>0.7845777777777777</v>
      </c>
      <c r="D82" s="3">
        <f>MAX(C82:C97)</f>
      </c>
      <c r="E82" s="13">
        <f>IF(D82,C82/D82,0)</f>
      </c>
      <c r="F82" s="0">
        <f>COUNTIF(A$2:A$273,A82)</f>
      </c>
    </row>
    <row r="83">
      <c r="A83" t="s">
        <v>60</v>
      </c>
      <c r="B83" t="s">
        <v>52</v>
      </c>
      <c r="C83" s="7">
        <v>0.749</v>
      </c>
      <c r="D83" s="3">
        <f>MAX(C82:C97)</f>
      </c>
      <c r="E83" s="13">
        <f>IF(D83,C83/D83,0)</f>
      </c>
      <c r="F83" s="0">
        <f>COUNTIF(A$2:A$273,A83)</f>
      </c>
    </row>
    <row r="84">
      <c r="A84" t="s">
        <v>60</v>
      </c>
      <c r="B84" t="s">
        <v>54</v>
      </c>
      <c r="C84" s="7">
        <v>0.7539666666666666</v>
      </c>
      <c r="D84" s="3">
        <f>MAX(C82:C97)</f>
      </c>
      <c r="E84" s="13">
        <f>IF(D84,C84/D84,0)</f>
      </c>
      <c r="F84" s="0">
        <f>COUNTIF(A$2:A$273,A84)</f>
      </c>
    </row>
    <row r="85">
      <c r="A85" t="s">
        <v>60</v>
      </c>
      <c r="B85" t="s">
        <v>56</v>
      </c>
      <c r="C85" s="7">
        <v>0.7754285714285716</v>
      </c>
      <c r="D85" s="3">
        <f>MAX(C82:C97)</f>
      </c>
      <c r="E85" s="13">
        <f>IF(D85,C85/D85,0)</f>
      </c>
      <c r="F85" s="0">
        <f>COUNTIF(A$2:A$273,A85)</f>
      </c>
    </row>
    <row r="86">
      <c r="A86" t="s">
        <v>60</v>
      </c>
      <c r="B86" t="s">
        <v>58</v>
      </c>
      <c r="C86" s="7">
        <v>0.7510285714285713</v>
      </c>
      <c r="D86" s="3">
        <f>MAX(C82:C97)</f>
      </c>
      <c r="E86" s="13">
        <f>IF(D86,C86/D86,0)</f>
      </c>
      <c r="F86" s="0">
        <f>COUNTIF(A$2:A$273,A86)</f>
      </c>
    </row>
    <row r="87">
      <c r="A87" t="s">
        <v>60</v>
      </c>
      <c r="B87" t="s">
        <v>62</v>
      </c>
      <c r="C87" s="7">
        <v>0.7311749999999999</v>
      </c>
      <c r="D87" s="3">
        <f>MAX(C82:C97)</f>
      </c>
      <c r="E87" s="13">
        <f>IF(D87,C87/D87,0)</f>
      </c>
      <c r="F87" s="0">
        <f>COUNTIF(A$2:A$273,A87)</f>
      </c>
    </row>
    <row r="88">
      <c r="A88" t="s">
        <v>60</v>
      </c>
      <c r="B88" t="s">
        <v>64</v>
      </c>
      <c r="C88" s="7">
        <v>0.62815</v>
      </c>
      <c r="D88" s="3">
        <f>MAX(C82:C97)</f>
      </c>
      <c r="E88" s="13">
        <f>IF(D88,C88/D88,0)</f>
      </c>
      <c r="F88" s="0">
        <f>COUNTIF(A$2:A$273,A88)</f>
      </c>
    </row>
    <row r="89">
      <c r="A89" t="s">
        <v>60</v>
      </c>
      <c r="B89" t="s">
        <v>66</v>
      </c>
      <c r="C89" s="6">
        <v>0.54815</v>
      </c>
      <c r="D89" s="3">
        <f>MAX(C82:C97)</f>
      </c>
      <c r="E89" s="13">
        <f>IF(D89,C89/D89,0)</f>
      </c>
      <c r="F89" s="0">
        <f>COUNTIF(A$2:A$273,A89)</f>
      </c>
    </row>
    <row r="90">
      <c r="A90" t="s">
        <v>60</v>
      </c>
      <c r="B90" t="s">
        <v>68</v>
      </c>
      <c r="C90" s="7">
        <v>0.7145666666666667</v>
      </c>
      <c r="D90" s="3">
        <f>MAX(C82:C97)</f>
      </c>
      <c r="E90" s="13">
        <f>IF(D90,C90/D90,0)</f>
      </c>
      <c r="F90" s="0">
        <f>COUNTIF(A$2:A$273,A90)</f>
      </c>
    </row>
    <row r="91">
      <c r="A91" t="s">
        <v>60</v>
      </c>
      <c r="B91" t="s">
        <v>70</v>
      </c>
      <c r="C91" s="7">
        <v>0.7732142857142857</v>
      </c>
      <c r="D91" s="3">
        <f>MAX(C82:C97)</f>
      </c>
      <c r="E91" s="13">
        <f>IF(D91,C91/D91,0)</f>
      </c>
      <c r="F91" s="0">
        <f>COUNTIF(A$2:A$273,A91)</f>
      </c>
    </row>
    <row r="92">
      <c r="A92" t="s">
        <v>60</v>
      </c>
      <c r="B92" t="s">
        <v>72</v>
      </c>
      <c r="C92" s="7">
        <v>0.6355375</v>
      </c>
      <c r="D92" s="3">
        <f>MAX(C82:C97)</f>
      </c>
      <c r="E92" s="13">
        <f>IF(D92,C92/D92,0)</f>
      </c>
      <c r="F92" s="0">
        <f>COUNTIF(A$2:A$273,A92)</f>
      </c>
    </row>
    <row r="93">
      <c r="A93" t="s">
        <v>60</v>
      </c>
      <c r="B93" t="s">
        <v>74</v>
      </c>
      <c r="C93" s="8">
        <v>0.8374714285714285</v>
      </c>
      <c r="D93" s="3">
        <f>MAX(C82:C97)</f>
      </c>
      <c r="E93" s="13">
        <f>IF(D93,C93/D93,0)</f>
      </c>
      <c r="F93" s="0">
        <f>COUNTIF(A$2:A$273,A93)</f>
      </c>
    </row>
    <row r="94">
      <c r="A94" t="s">
        <v>60</v>
      </c>
      <c r="B94" t="s">
        <v>76</v>
      </c>
      <c r="C94" s="6">
        <v>0.5972000000000001</v>
      </c>
      <c r="D94" s="3">
        <f>MAX(C82:C97)</f>
      </c>
      <c r="E94" s="13">
        <f>IF(D94,C94/D94,0)</f>
      </c>
      <c r="F94" s="0">
        <f>COUNTIF(A$2:A$273,A94)</f>
      </c>
    </row>
    <row r="95">
      <c r="A95" t="s">
        <v>60</v>
      </c>
      <c r="B95" t="s">
        <v>78</v>
      </c>
      <c r="C95" s="7">
        <v>0.7188333333333333</v>
      </c>
      <c r="D95" s="3">
        <f>MAX(C82:C97)</f>
      </c>
      <c r="E95" s="13">
        <f>IF(D95,C95/D95,0)</f>
      </c>
      <c r="F95" s="0">
        <f>COUNTIF(A$2:A$273,A95)</f>
      </c>
    </row>
    <row r="96">
      <c r="A96" t="s">
        <v>60</v>
      </c>
      <c r="B96" t="s">
        <v>80</v>
      </c>
      <c r="C96" s="7">
        <v>0.6118142857142858</v>
      </c>
      <c r="D96" s="3">
        <f>MAX(C82:C97)</f>
      </c>
      <c r="E96" s="13">
        <f>IF(D96,C96/D96,0)</f>
      </c>
      <c r="F96" s="0">
        <f>COUNTIF(A$2:A$273,A96)</f>
      </c>
    </row>
    <row r="97">
      <c r="A97" t="s">
        <v>60</v>
      </c>
      <c r="B97" t="s">
        <v>82</v>
      </c>
      <c r="C97" s="8">
        <v>0.834175</v>
      </c>
      <c r="D97" s="3">
        <f>MAX(C82:C97)</f>
      </c>
      <c r="E97" s="13">
        <f>IF(D97,C97/D97,0)</f>
      </c>
      <c r="F97" s="0">
        <f>COUNTIF(A$2:A$273,A97)</f>
      </c>
    </row>
    <row r="98">
      <c r="A98" t="s">
        <v>62</v>
      </c>
      <c r="B98" t="s">
        <v>50</v>
      </c>
      <c r="C98" s="7">
        <v>0.7845777777777777</v>
      </c>
      <c r="D98" s="3">
        <f>MAX(C98:C113)</f>
      </c>
      <c r="E98" s="13">
        <f>IF(D98,C98/D98,0)</f>
      </c>
      <c r="F98" s="0">
        <f>COUNTIF(A$2:A$273,A98)</f>
      </c>
    </row>
    <row r="99">
      <c r="A99" t="s">
        <v>62</v>
      </c>
      <c r="B99" t="s">
        <v>52</v>
      </c>
      <c r="C99" s="7">
        <v>0.749</v>
      </c>
      <c r="D99" s="3">
        <f>MAX(C98:C113)</f>
      </c>
      <c r="E99" s="13">
        <f>IF(D99,C99/D99,0)</f>
      </c>
      <c r="F99" s="0">
        <f>COUNTIF(A$2:A$273,A99)</f>
      </c>
    </row>
    <row r="100">
      <c r="A100" t="s">
        <v>62</v>
      </c>
      <c r="B100" t="s">
        <v>54</v>
      </c>
      <c r="C100" s="7">
        <v>0.7539666666666666</v>
      </c>
      <c r="D100" s="3">
        <f>MAX(C98:C113)</f>
      </c>
      <c r="E100" s="13">
        <f>IF(D100,C100/D100,0)</f>
      </c>
      <c r="F100" s="0">
        <f>COUNTIF(A$2:A$273,A100)</f>
      </c>
    </row>
    <row r="101">
      <c r="A101" t="s">
        <v>62</v>
      </c>
      <c r="B101" t="s">
        <v>56</v>
      </c>
      <c r="C101" s="7">
        <v>0.7754285714285716</v>
      </c>
      <c r="D101" s="3">
        <f>MAX(C98:C113)</f>
      </c>
      <c r="E101" s="13">
        <f>IF(D101,C101/D101,0)</f>
      </c>
      <c r="F101" s="0">
        <f>COUNTIF(A$2:A$273,A101)</f>
      </c>
    </row>
    <row r="102">
      <c r="A102" t="s">
        <v>62</v>
      </c>
      <c r="B102" t="s">
        <v>58</v>
      </c>
      <c r="C102" s="7">
        <v>0.7510285714285713</v>
      </c>
      <c r="D102" s="3">
        <f>MAX(C98:C113)</f>
      </c>
      <c r="E102" s="13">
        <f>IF(D102,C102/D102,0)</f>
      </c>
      <c r="F102" s="0">
        <f>COUNTIF(A$2:A$273,A102)</f>
      </c>
    </row>
    <row r="103">
      <c r="A103" t="s">
        <v>62</v>
      </c>
      <c r="B103" t="s">
        <v>60</v>
      </c>
      <c r="C103" s="7">
        <v>0.7369125</v>
      </c>
      <c r="D103" s="3">
        <f>MAX(C98:C113)</f>
      </c>
      <c r="E103" s="13">
        <f>IF(D103,C103/D103,0)</f>
      </c>
      <c r="F103" s="0">
        <f>COUNTIF(A$2:A$273,A103)</f>
      </c>
    </row>
    <row r="104">
      <c r="A104" t="s">
        <v>62</v>
      </c>
      <c r="B104" t="s">
        <v>64</v>
      </c>
      <c r="C104" s="7">
        <v>0.62815</v>
      </c>
      <c r="D104" s="3">
        <f>MAX(C98:C113)</f>
      </c>
      <c r="E104" s="13">
        <f>IF(D104,C104/D104,0)</f>
      </c>
      <c r="F104" s="0">
        <f>COUNTIF(A$2:A$273,A104)</f>
      </c>
    </row>
    <row r="105">
      <c r="A105" t="s">
        <v>62</v>
      </c>
      <c r="B105" t="s">
        <v>66</v>
      </c>
      <c r="C105" s="6">
        <v>0.54815</v>
      </c>
      <c r="D105" s="3">
        <f>MAX(C98:C113)</f>
      </c>
      <c r="E105" s="13">
        <f>IF(D105,C105/D105,0)</f>
      </c>
      <c r="F105" s="0">
        <f>COUNTIF(A$2:A$273,A105)</f>
      </c>
    </row>
    <row r="106">
      <c r="A106" t="s">
        <v>62</v>
      </c>
      <c r="B106" t="s">
        <v>68</v>
      </c>
      <c r="C106" s="7">
        <v>0.7145666666666667</v>
      </c>
      <c r="D106" s="3">
        <f>MAX(C98:C113)</f>
      </c>
      <c r="E106" s="13">
        <f>IF(D106,C106/D106,0)</f>
      </c>
      <c r="F106" s="0">
        <f>COUNTIF(A$2:A$273,A106)</f>
      </c>
    </row>
    <row r="107">
      <c r="A107" t="s">
        <v>62</v>
      </c>
      <c r="B107" t="s">
        <v>70</v>
      </c>
      <c r="C107" s="7">
        <v>0.7732142857142857</v>
      </c>
      <c r="D107" s="3">
        <f>MAX(C98:C113)</f>
      </c>
      <c r="E107" s="13">
        <f>IF(D107,C107/D107,0)</f>
      </c>
      <c r="F107" s="0">
        <f>COUNTIF(A$2:A$273,A107)</f>
      </c>
    </row>
    <row r="108">
      <c r="A108" t="s">
        <v>62</v>
      </c>
      <c r="B108" t="s">
        <v>72</v>
      </c>
      <c r="C108" s="7">
        <v>0.6355375</v>
      </c>
      <c r="D108" s="3">
        <f>MAX(C98:C113)</f>
      </c>
      <c r="E108" s="13">
        <f>IF(D108,C108/D108,0)</f>
      </c>
      <c r="F108" s="0">
        <f>COUNTIF(A$2:A$273,A108)</f>
      </c>
    </row>
    <row r="109">
      <c r="A109" t="s">
        <v>62</v>
      </c>
      <c r="B109" t="s">
        <v>74</v>
      </c>
      <c r="C109" s="8">
        <v>0.8374714285714285</v>
      </c>
      <c r="D109" s="3">
        <f>MAX(C98:C113)</f>
      </c>
      <c r="E109" s="13">
        <f>IF(D109,C109/D109,0)</f>
      </c>
      <c r="F109" s="0">
        <f>COUNTIF(A$2:A$273,A109)</f>
      </c>
    </row>
    <row r="110">
      <c r="A110" t="s">
        <v>62</v>
      </c>
      <c r="B110" t="s">
        <v>76</v>
      </c>
      <c r="C110" s="6">
        <v>0.5972000000000001</v>
      </c>
      <c r="D110" s="3">
        <f>MAX(C98:C113)</f>
      </c>
      <c r="E110" s="13">
        <f>IF(D110,C110/D110,0)</f>
      </c>
      <c r="F110" s="0">
        <f>COUNTIF(A$2:A$273,A110)</f>
      </c>
    </row>
    <row r="111">
      <c r="A111" t="s">
        <v>62</v>
      </c>
      <c r="B111" t="s">
        <v>78</v>
      </c>
      <c r="C111" s="7">
        <v>0.7188333333333333</v>
      </c>
      <c r="D111" s="3">
        <f>MAX(C98:C113)</f>
      </c>
      <c r="E111" s="13">
        <f>IF(D111,C111/D111,0)</f>
      </c>
      <c r="F111" s="0">
        <f>COUNTIF(A$2:A$273,A111)</f>
      </c>
    </row>
    <row r="112">
      <c r="A112" t="s">
        <v>62</v>
      </c>
      <c r="B112" t="s">
        <v>80</v>
      </c>
      <c r="C112" s="7">
        <v>0.6118142857142858</v>
      </c>
      <c r="D112" s="3">
        <f>MAX(C98:C113)</f>
      </c>
      <c r="E112" s="13">
        <f>IF(D112,C112/D112,0)</f>
      </c>
      <c r="F112" s="0">
        <f>COUNTIF(A$2:A$273,A112)</f>
      </c>
    </row>
    <row r="113">
      <c r="A113" t="s">
        <v>62</v>
      </c>
      <c r="B113" t="s">
        <v>82</v>
      </c>
      <c r="C113" s="8">
        <v>0.834175</v>
      </c>
      <c r="D113" s="3">
        <f>MAX(C98:C113)</f>
      </c>
      <c r="E113" s="13">
        <f>IF(D113,C113/D113,0)</f>
      </c>
      <c r="F113" s="0">
        <f>COUNTIF(A$2:A$273,A113)</f>
      </c>
    </row>
    <row r="114">
      <c r="A114" t="s">
        <v>64</v>
      </c>
      <c r="B114" t="s">
        <v>50</v>
      </c>
      <c r="C114" s="7">
        <v>0.7845777777777777</v>
      </c>
      <c r="D114" s="3">
        <f>MAX(C114:C129)</f>
      </c>
      <c r="E114" s="13">
        <f>IF(D114,C114/D114,0)</f>
      </c>
      <c r="F114" s="0">
        <f>COUNTIF(A$2:A$273,A114)</f>
      </c>
    </row>
    <row r="115">
      <c r="A115" t="s">
        <v>64</v>
      </c>
      <c r="B115" t="s">
        <v>52</v>
      </c>
      <c r="C115" s="7">
        <v>0.749</v>
      </c>
      <c r="D115" s="3">
        <f>MAX(C114:C129)</f>
      </c>
      <c r="E115" s="13">
        <f>IF(D115,C115/D115,0)</f>
      </c>
      <c r="F115" s="0">
        <f>COUNTIF(A$2:A$273,A115)</f>
      </c>
    </row>
    <row r="116">
      <c r="A116" t="s">
        <v>64</v>
      </c>
      <c r="B116" t="s">
        <v>54</v>
      </c>
      <c r="C116" s="7">
        <v>0.7539666666666666</v>
      </c>
      <c r="D116" s="3">
        <f>MAX(C114:C129)</f>
      </c>
      <c r="E116" s="13">
        <f>IF(D116,C116/D116,0)</f>
      </c>
      <c r="F116" s="0">
        <f>COUNTIF(A$2:A$273,A116)</f>
      </c>
    </row>
    <row r="117">
      <c r="A117" t="s">
        <v>64</v>
      </c>
      <c r="B117" t="s">
        <v>56</v>
      </c>
      <c r="C117" s="7">
        <v>0.7754285714285716</v>
      </c>
      <c r="D117" s="3">
        <f>MAX(C114:C129)</f>
      </c>
      <c r="E117" s="13">
        <f>IF(D117,C117/D117,0)</f>
      </c>
      <c r="F117" s="0">
        <f>COUNTIF(A$2:A$273,A117)</f>
      </c>
    </row>
    <row r="118">
      <c r="A118" t="s">
        <v>64</v>
      </c>
      <c r="B118" t="s">
        <v>58</v>
      </c>
      <c r="C118" s="7">
        <v>0.7510285714285713</v>
      </c>
      <c r="D118" s="3">
        <f>MAX(C114:C129)</f>
      </c>
      <c r="E118" s="13">
        <f>IF(D118,C118/D118,0)</f>
      </c>
      <c r="F118" s="0">
        <f>COUNTIF(A$2:A$273,A118)</f>
      </c>
    </row>
    <row r="119">
      <c r="A119" t="s">
        <v>64</v>
      </c>
      <c r="B119" t="s">
        <v>60</v>
      </c>
      <c r="C119" s="7">
        <v>0.7369125</v>
      </c>
      <c r="D119" s="3">
        <f>MAX(C114:C129)</f>
      </c>
      <c r="E119" s="13">
        <f>IF(D119,C119/D119,0)</f>
      </c>
      <c r="F119" s="0">
        <f>COUNTIF(A$2:A$273,A119)</f>
      </c>
    </row>
    <row r="120">
      <c r="A120" t="s">
        <v>64</v>
      </c>
      <c r="B120" t="s">
        <v>62</v>
      </c>
      <c r="C120" s="7">
        <v>0.7311749999999999</v>
      </c>
      <c r="D120" s="3">
        <f>MAX(C114:C129)</f>
      </c>
      <c r="E120" s="13">
        <f>IF(D120,C120/D120,0)</f>
      </c>
      <c r="F120" s="0">
        <f>COUNTIF(A$2:A$273,A120)</f>
      </c>
    </row>
    <row r="121">
      <c r="A121" t="s">
        <v>64</v>
      </c>
      <c r="B121" t="s">
        <v>66</v>
      </c>
      <c r="C121" s="6">
        <v>0.54815</v>
      </c>
      <c r="D121" s="3">
        <f>MAX(C114:C129)</f>
      </c>
      <c r="E121" s="13">
        <f>IF(D121,C121/D121,0)</f>
      </c>
      <c r="F121" s="0">
        <f>COUNTIF(A$2:A$273,A121)</f>
      </c>
    </row>
    <row r="122">
      <c r="A122" t="s">
        <v>64</v>
      </c>
      <c r="B122" t="s">
        <v>68</v>
      </c>
      <c r="C122" s="7">
        <v>0.7145666666666667</v>
      </c>
      <c r="D122" s="3">
        <f>MAX(C114:C129)</f>
      </c>
      <c r="E122" s="13">
        <f>IF(D122,C122/D122,0)</f>
      </c>
      <c r="F122" s="0">
        <f>COUNTIF(A$2:A$273,A122)</f>
      </c>
    </row>
    <row r="123">
      <c r="A123" t="s">
        <v>64</v>
      </c>
      <c r="B123" t="s">
        <v>70</v>
      </c>
      <c r="C123" s="7">
        <v>0.7732142857142857</v>
      </c>
      <c r="D123" s="3">
        <f>MAX(C114:C129)</f>
      </c>
      <c r="E123" s="13">
        <f>IF(D123,C123/D123,0)</f>
      </c>
      <c r="F123" s="0">
        <f>COUNTIF(A$2:A$273,A123)</f>
      </c>
    </row>
    <row r="124">
      <c r="A124" t="s">
        <v>64</v>
      </c>
      <c r="B124" t="s">
        <v>72</v>
      </c>
      <c r="C124" s="7">
        <v>0.6355375</v>
      </c>
      <c r="D124" s="3">
        <f>MAX(C114:C129)</f>
      </c>
      <c r="E124" s="13">
        <f>IF(D124,C124/D124,0)</f>
      </c>
      <c r="F124" s="0">
        <f>COUNTIF(A$2:A$273,A124)</f>
      </c>
    </row>
    <row r="125">
      <c r="A125" t="s">
        <v>64</v>
      </c>
      <c r="B125" t="s">
        <v>74</v>
      </c>
      <c r="C125" s="8">
        <v>0.8374714285714285</v>
      </c>
      <c r="D125" s="3">
        <f>MAX(C114:C129)</f>
      </c>
      <c r="E125" s="13">
        <f>IF(D125,C125/D125,0)</f>
      </c>
      <c r="F125" s="0">
        <f>COUNTIF(A$2:A$273,A125)</f>
      </c>
    </row>
    <row r="126">
      <c r="A126" t="s">
        <v>64</v>
      </c>
      <c r="B126" t="s">
        <v>76</v>
      </c>
      <c r="C126" s="6">
        <v>0.5972000000000001</v>
      </c>
      <c r="D126" s="3">
        <f>MAX(C114:C129)</f>
      </c>
      <c r="E126" s="13">
        <f>IF(D126,C126/D126,0)</f>
      </c>
      <c r="F126" s="0">
        <f>COUNTIF(A$2:A$273,A126)</f>
      </c>
    </row>
    <row r="127">
      <c r="A127" t="s">
        <v>64</v>
      </c>
      <c r="B127" t="s">
        <v>78</v>
      </c>
      <c r="C127" s="7">
        <v>0.7188333333333333</v>
      </c>
      <c r="D127" s="3">
        <f>MAX(C114:C129)</f>
      </c>
      <c r="E127" s="13">
        <f>IF(D127,C127/D127,0)</f>
      </c>
      <c r="F127" s="0">
        <f>COUNTIF(A$2:A$273,A127)</f>
      </c>
    </row>
    <row r="128">
      <c r="A128" t="s">
        <v>64</v>
      </c>
      <c r="B128" t="s">
        <v>80</v>
      </c>
      <c r="C128" s="7">
        <v>0.6118142857142858</v>
      </c>
      <c r="D128" s="3">
        <f>MAX(C114:C129)</f>
      </c>
      <c r="E128" s="13">
        <f>IF(D128,C128/D128,0)</f>
      </c>
      <c r="F128" s="0">
        <f>COUNTIF(A$2:A$273,A128)</f>
      </c>
    </row>
    <row r="129">
      <c r="A129" t="s">
        <v>64</v>
      </c>
      <c r="B129" t="s">
        <v>82</v>
      </c>
      <c r="C129" s="8">
        <v>0.834175</v>
      </c>
      <c r="D129" s="3">
        <f>MAX(C114:C129)</f>
      </c>
      <c r="E129" s="13">
        <f>IF(D129,C129/D129,0)</f>
      </c>
      <c r="F129" s="0">
        <f>COUNTIF(A$2:A$273,A129)</f>
      </c>
    </row>
    <row r="130">
      <c r="A130" t="s">
        <v>66</v>
      </c>
      <c r="B130" t="s">
        <v>50</v>
      </c>
      <c r="C130" s="7">
        <v>0.7845777777777777</v>
      </c>
      <c r="D130" s="3">
        <f>MAX(C130:C145)</f>
      </c>
      <c r="E130" s="13">
        <f>IF(D130,C130/D130,0)</f>
      </c>
      <c r="F130" s="0">
        <f>COUNTIF(A$2:A$273,A130)</f>
      </c>
    </row>
    <row r="131">
      <c r="A131" t="s">
        <v>66</v>
      </c>
      <c r="B131" t="s">
        <v>52</v>
      </c>
      <c r="C131" s="7">
        <v>0.749</v>
      </c>
      <c r="D131" s="3">
        <f>MAX(C130:C145)</f>
      </c>
      <c r="E131" s="13">
        <f>IF(D131,C131/D131,0)</f>
      </c>
      <c r="F131" s="0">
        <f>COUNTIF(A$2:A$273,A131)</f>
      </c>
    </row>
    <row r="132">
      <c r="A132" t="s">
        <v>66</v>
      </c>
      <c r="B132" t="s">
        <v>54</v>
      </c>
      <c r="C132" s="7">
        <v>0.7539666666666666</v>
      </c>
      <c r="D132" s="3">
        <f>MAX(C130:C145)</f>
      </c>
      <c r="E132" s="13">
        <f>IF(D132,C132/D132,0)</f>
      </c>
      <c r="F132" s="0">
        <f>COUNTIF(A$2:A$273,A132)</f>
      </c>
    </row>
    <row r="133">
      <c r="A133" t="s">
        <v>66</v>
      </c>
      <c r="B133" t="s">
        <v>56</v>
      </c>
      <c r="C133" s="7">
        <v>0.7754285714285716</v>
      </c>
      <c r="D133" s="3">
        <f>MAX(C130:C145)</f>
      </c>
      <c r="E133" s="13">
        <f>IF(D133,C133/D133,0)</f>
      </c>
      <c r="F133" s="0">
        <f>COUNTIF(A$2:A$273,A133)</f>
      </c>
    </row>
    <row r="134">
      <c r="A134" t="s">
        <v>66</v>
      </c>
      <c r="B134" t="s">
        <v>58</v>
      </c>
      <c r="C134" s="7">
        <v>0.7510285714285713</v>
      </c>
      <c r="D134" s="3">
        <f>MAX(C130:C145)</f>
      </c>
      <c r="E134" s="13">
        <f>IF(D134,C134/D134,0)</f>
      </c>
      <c r="F134" s="0">
        <f>COUNTIF(A$2:A$273,A134)</f>
      </c>
    </row>
    <row r="135">
      <c r="A135" t="s">
        <v>66</v>
      </c>
      <c r="B135" t="s">
        <v>60</v>
      </c>
      <c r="C135" s="7">
        <v>0.7369125</v>
      </c>
      <c r="D135" s="3">
        <f>MAX(C130:C145)</f>
      </c>
      <c r="E135" s="13">
        <f>IF(D135,C135/D135,0)</f>
      </c>
      <c r="F135" s="0">
        <f>COUNTIF(A$2:A$273,A135)</f>
      </c>
    </row>
    <row r="136">
      <c r="A136" t="s">
        <v>66</v>
      </c>
      <c r="B136" t="s">
        <v>62</v>
      </c>
      <c r="C136" s="7">
        <v>0.7311749999999999</v>
      </c>
      <c r="D136" s="3">
        <f>MAX(C130:C145)</f>
      </c>
      <c r="E136" s="13">
        <f>IF(D136,C136/D136,0)</f>
      </c>
      <c r="F136" s="0">
        <f>COUNTIF(A$2:A$273,A136)</f>
      </c>
    </row>
    <row r="137">
      <c r="A137" t="s">
        <v>66</v>
      </c>
      <c r="B137" t="s">
        <v>64</v>
      </c>
      <c r="C137" s="7">
        <v>0.62815</v>
      </c>
      <c r="D137" s="3">
        <f>MAX(C130:C145)</f>
      </c>
      <c r="E137" s="13">
        <f>IF(D137,C137/D137,0)</f>
      </c>
      <c r="F137" s="0">
        <f>COUNTIF(A$2:A$273,A137)</f>
      </c>
    </row>
    <row r="138">
      <c r="A138" t="s">
        <v>66</v>
      </c>
      <c r="B138" t="s">
        <v>68</v>
      </c>
      <c r="C138" s="7">
        <v>0.7145666666666667</v>
      </c>
      <c r="D138" s="3">
        <f>MAX(C130:C145)</f>
      </c>
      <c r="E138" s="13">
        <f>IF(D138,C138/D138,0)</f>
      </c>
      <c r="F138" s="0">
        <f>COUNTIF(A$2:A$273,A138)</f>
      </c>
    </row>
    <row r="139">
      <c r="A139" t="s">
        <v>66</v>
      </c>
      <c r="B139" t="s">
        <v>70</v>
      </c>
      <c r="C139" s="7">
        <v>0.7732142857142857</v>
      </c>
      <c r="D139" s="3">
        <f>MAX(C130:C145)</f>
      </c>
      <c r="E139" s="13">
        <f>IF(D139,C139/D139,0)</f>
      </c>
      <c r="F139" s="0">
        <f>COUNTIF(A$2:A$273,A139)</f>
      </c>
    </row>
    <row r="140">
      <c r="A140" t="s">
        <v>66</v>
      </c>
      <c r="B140" t="s">
        <v>72</v>
      </c>
      <c r="C140" s="7">
        <v>0.6355375</v>
      </c>
      <c r="D140" s="3">
        <f>MAX(C130:C145)</f>
      </c>
      <c r="E140" s="13">
        <f>IF(D140,C140/D140,0)</f>
      </c>
      <c r="F140" s="0">
        <f>COUNTIF(A$2:A$273,A140)</f>
      </c>
    </row>
    <row r="141">
      <c r="A141" t="s">
        <v>66</v>
      </c>
      <c r="B141" t="s">
        <v>74</v>
      </c>
      <c r="C141" s="8">
        <v>0.8374714285714285</v>
      </c>
      <c r="D141" s="3">
        <f>MAX(C130:C145)</f>
      </c>
      <c r="E141" s="13">
        <f>IF(D141,C141/D141,0)</f>
      </c>
      <c r="F141" s="0">
        <f>COUNTIF(A$2:A$273,A141)</f>
      </c>
    </row>
    <row r="142">
      <c r="A142" t="s">
        <v>66</v>
      </c>
      <c r="B142" t="s">
        <v>76</v>
      </c>
      <c r="C142" s="6">
        <v>0.5972000000000001</v>
      </c>
      <c r="D142" s="3">
        <f>MAX(C130:C145)</f>
      </c>
      <c r="E142" s="13">
        <f>IF(D142,C142/D142,0)</f>
      </c>
      <c r="F142" s="0">
        <f>COUNTIF(A$2:A$273,A142)</f>
      </c>
    </row>
    <row r="143">
      <c r="A143" t="s">
        <v>66</v>
      </c>
      <c r="B143" t="s">
        <v>78</v>
      </c>
      <c r="C143" s="7">
        <v>0.7188333333333333</v>
      </c>
      <c r="D143" s="3">
        <f>MAX(C130:C145)</f>
      </c>
      <c r="E143" s="13">
        <f>IF(D143,C143/D143,0)</f>
      </c>
      <c r="F143" s="0">
        <f>COUNTIF(A$2:A$273,A143)</f>
      </c>
    </row>
    <row r="144">
      <c r="A144" t="s">
        <v>66</v>
      </c>
      <c r="B144" t="s">
        <v>80</v>
      </c>
      <c r="C144" s="7">
        <v>0.6118142857142858</v>
      </c>
      <c r="D144" s="3">
        <f>MAX(C130:C145)</f>
      </c>
      <c r="E144" s="13">
        <f>IF(D144,C144/D144,0)</f>
      </c>
      <c r="F144" s="0">
        <f>COUNTIF(A$2:A$273,A144)</f>
      </c>
    </row>
    <row r="145">
      <c r="A145" t="s">
        <v>66</v>
      </c>
      <c r="B145" t="s">
        <v>82</v>
      </c>
      <c r="C145" s="8">
        <v>0.834175</v>
      </c>
      <c r="D145" s="3">
        <f>MAX(C130:C145)</f>
      </c>
      <c r="E145" s="13">
        <f>IF(D145,C145/D145,0)</f>
      </c>
      <c r="F145" s="0">
        <f>COUNTIF(A$2:A$273,A145)</f>
      </c>
    </row>
    <row r="146">
      <c r="A146" t="s">
        <v>68</v>
      </c>
      <c r="B146" t="s">
        <v>50</v>
      </c>
      <c r="C146" s="7">
        <v>0.7845777777777777</v>
      </c>
      <c r="D146" s="3">
        <f>MAX(C146:C161)</f>
      </c>
      <c r="E146" s="13">
        <f>IF(D146,C146/D146,0)</f>
      </c>
      <c r="F146" s="0">
        <f>COUNTIF(A$2:A$273,A146)</f>
      </c>
    </row>
    <row r="147">
      <c r="A147" t="s">
        <v>68</v>
      </c>
      <c r="B147" t="s">
        <v>52</v>
      </c>
      <c r="C147" s="7">
        <v>0.749</v>
      </c>
      <c r="D147" s="3">
        <f>MAX(C146:C161)</f>
      </c>
      <c r="E147" s="13">
        <f>IF(D147,C147/D147,0)</f>
      </c>
      <c r="F147" s="0">
        <f>COUNTIF(A$2:A$273,A147)</f>
      </c>
    </row>
    <row r="148">
      <c r="A148" t="s">
        <v>68</v>
      </c>
      <c r="B148" t="s">
        <v>54</v>
      </c>
      <c r="C148" s="7">
        <v>0.7539666666666666</v>
      </c>
      <c r="D148" s="3">
        <f>MAX(C146:C161)</f>
      </c>
      <c r="E148" s="13">
        <f>IF(D148,C148/D148,0)</f>
      </c>
      <c r="F148" s="0">
        <f>COUNTIF(A$2:A$273,A148)</f>
      </c>
    </row>
    <row r="149">
      <c r="A149" t="s">
        <v>68</v>
      </c>
      <c r="B149" t="s">
        <v>56</v>
      </c>
      <c r="C149" s="7">
        <v>0.7754285714285716</v>
      </c>
      <c r="D149" s="3">
        <f>MAX(C146:C161)</f>
      </c>
      <c r="E149" s="13">
        <f>IF(D149,C149/D149,0)</f>
      </c>
      <c r="F149" s="0">
        <f>COUNTIF(A$2:A$273,A149)</f>
      </c>
    </row>
    <row r="150">
      <c r="A150" t="s">
        <v>68</v>
      </c>
      <c r="B150" t="s">
        <v>58</v>
      </c>
      <c r="C150" s="7">
        <v>0.7510285714285713</v>
      </c>
      <c r="D150" s="3">
        <f>MAX(C146:C161)</f>
      </c>
      <c r="E150" s="13">
        <f>IF(D150,C150/D150,0)</f>
      </c>
      <c r="F150" s="0">
        <f>COUNTIF(A$2:A$273,A150)</f>
      </c>
    </row>
    <row r="151">
      <c r="A151" t="s">
        <v>68</v>
      </c>
      <c r="B151" t="s">
        <v>60</v>
      </c>
      <c r="C151" s="7">
        <v>0.7369125</v>
      </c>
      <c r="D151" s="3">
        <f>MAX(C146:C161)</f>
      </c>
      <c r="E151" s="13">
        <f>IF(D151,C151/D151,0)</f>
      </c>
      <c r="F151" s="0">
        <f>COUNTIF(A$2:A$273,A151)</f>
      </c>
    </row>
    <row r="152">
      <c r="A152" t="s">
        <v>68</v>
      </c>
      <c r="B152" t="s">
        <v>62</v>
      </c>
      <c r="C152" s="7">
        <v>0.7311749999999999</v>
      </c>
      <c r="D152" s="3">
        <f>MAX(C146:C161)</f>
      </c>
      <c r="E152" s="13">
        <f>IF(D152,C152/D152,0)</f>
      </c>
      <c r="F152" s="0">
        <f>COUNTIF(A$2:A$273,A152)</f>
      </c>
    </row>
    <row r="153">
      <c r="A153" t="s">
        <v>68</v>
      </c>
      <c r="B153" t="s">
        <v>64</v>
      </c>
      <c r="C153" s="7">
        <v>0.62815</v>
      </c>
      <c r="D153" s="3">
        <f>MAX(C146:C161)</f>
      </c>
      <c r="E153" s="13">
        <f>IF(D153,C153/D153,0)</f>
      </c>
      <c r="F153" s="0">
        <f>COUNTIF(A$2:A$273,A153)</f>
      </c>
    </row>
    <row r="154">
      <c r="A154" t="s">
        <v>68</v>
      </c>
      <c r="B154" t="s">
        <v>66</v>
      </c>
      <c r="C154" s="6">
        <v>0.54815</v>
      </c>
      <c r="D154" s="3">
        <f>MAX(C146:C161)</f>
      </c>
      <c r="E154" s="13">
        <f>IF(D154,C154/D154,0)</f>
      </c>
      <c r="F154" s="0">
        <f>COUNTIF(A$2:A$273,A154)</f>
      </c>
    </row>
    <row r="155">
      <c r="A155" t="s">
        <v>68</v>
      </c>
      <c r="B155" t="s">
        <v>70</v>
      </c>
      <c r="C155" s="7">
        <v>0.7732142857142857</v>
      </c>
      <c r="D155" s="3">
        <f>MAX(C146:C161)</f>
      </c>
      <c r="E155" s="13">
        <f>IF(D155,C155/D155,0)</f>
      </c>
      <c r="F155" s="0">
        <f>COUNTIF(A$2:A$273,A155)</f>
      </c>
    </row>
    <row r="156">
      <c r="A156" t="s">
        <v>68</v>
      </c>
      <c r="B156" t="s">
        <v>72</v>
      </c>
      <c r="C156" s="7">
        <v>0.6355375</v>
      </c>
      <c r="D156" s="3">
        <f>MAX(C146:C161)</f>
      </c>
      <c r="E156" s="13">
        <f>IF(D156,C156/D156,0)</f>
      </c>
      <c r="F156" s="0">
        <f>COUNTIF(A$2:A$273,A156)</f>
      </c>
    </row>
    <row r="157">
      <c r="A157" t="s">
        <v>68</v>
      </c>
      <c r="B157" t="s">
        <v>74</v>
      </c>
      <c r="C157" s="8">
        <v>0.8374714285714285</v>
      </c>
      <c r="D157" s="3">
        <f>MAX(C146:C161)</f>
      </c>
      <c r="E157" s="13">
        <f>IF(D157,C157/D157,0)</f>
      </c>
      <c r="F157" s="0">
        <f>COUNTIF(A$2:A$273,A157)</f>
      </c>
    </row>
    <row r="158">
      <c r="A158" t="s">
        <v>68</v>
      </c>
      <c r="B158" t="s">
        <v>76</v>
      </c>
      <c r="C158" s="6">
        <v>0.5972000000000001</v>
      </c>
      <c r="D158" s="3">
        <f>MAX(C146:C161)</f>
      </c>
      <c r="E158" s="13">
        <f>IF(D158,C158/D158,0)</f>
      </c>
      <c r="F158" s="0">
        <f>COUNTIF(A$2:A$273,A158)</f>
      </c>
    </row>
    <row r="159">
      <c r="A159" t="s">
        <v>68</v>
      </c>
      <c r="B159" t="s">
        <v>78</v>
      </c>
      <c r="C159" s="7">
        <v>0.7188333333333333</v>
      </c>
      <c r="D159" s="3">
        <f>MAX(C146:C161)</f>
      </c>
      <c r="E159" s="13">
        <f>IF(D159,C159/D159,0)</f>
      </c>
      <c r="F159" s="0">
        <f>COUNTIF(A$2:A$273,A159)</f>
      </c>
    </row>
    <row r="160">
      <c r="A160" t="s">
        <v>68</v>
      </c>
      <c r="B160" t="s">
        <v>80</v>
      </c>
      <c r="C160" s="7">
        <v>0.6118142857142858</v>
      </c>
      <c r="D160" s="3">
        <f>MAX(C146:C161)</f>
      </c>
      <c r="E160" s="13">
        <f>IF(D160,C160/D160,0)</f>
      </c>
      <c r="F160" s="0">
        <f>COUNTIF(A$2:A$273,A160)</f>
      </c>
    </row>
    <row r="161">
      <c r="A161" t="s">
        <v>68</v>
      </c>
      <c r="B161" t="s">
        <v>82</v>
      </c>
      <c r="C161" s="8">
        <v>0.834175</v>
      </c>
      <c r="D161" s="3">
        <f>MAX(C146:C161)</f>
      </c>
      <c r="E161" s="13">
        <f>IF(D161,C161/D161,0)</f>
      </c>
      <c r="F161" s="0">
        <f>COUNTIF(A$2:A$273,A161)</f>
      </c>
    </row>
    <row r="162">
      <c r="A162" t="s">
        <v>70</v>
      </c>
      <c r="B162" t="s">
        <v>50</v>
      </c>
      <c r="C162" s="7">
        <v>0.7845777777777777</v>
      </c>
      <c r="D162" s="3">
        <f>MAX(C162:C177)</f>
      </c>
      <c r="E162" s="13">
        <f>IF(D162,C162/D162,0)</f>
      </c>
      <c r="F162" s="0">
        <f>COUNTIF(A$2:A$273,A162)</f>
      </c>
    </row>
    <row r="163">
      <c r="A163" t="s">
        <v>70</v>
      </c>
      <c r="B163" t="s">
        <v>52</v>
      </c>
      <c r="C163" s="7">
        <v>0.749</v>
      </c>
      <c r="D163" s="3">
        <f>MAX(C162:C177)</f>
      </c>
      <c r="E163" s="13">
        <f>IF(D163,C163/D163,0)</f>
      </c>
      <c r="F163" s="0">
        <f>COUNTIF(A$2:A$273,A163)</f>
      </c>
    </row>
    <row r="164">
      <c r="A164" t="s">
        <v>70</v>
      </c>
      <c r="B164" t="s">
        <v>54</v>
      </c>
      <c r="C164" s="7">
        <v>0.7539666666666666</v>
      </c>
      <c r="D164" s="3">
        <f>MAX(C162:C177)</f>
      </c>
      <c r="E164" s="13">
        <f>IF(D164,C164/D164,0)</f>
      </c>
      <c r="F164" s="0">
        <f>COUNTIF(A$2:A$273,A164)</f>
      </c>
    </row>
    <row r="165">
      <c r="A165" t="s">
        <v>70</v>
      </c>
      <c r="B165" t="s">
        <v>56</v>
      </c>
      <c r="C165" s="7">
        <v>0.7754285714285716</v>
      </c>
      <c r="D165" s="3">
        <f>MAX(C162:C177)</f>
      </c>
      <c r="E165" s="13">
        <f>IF(D165,C165/D165,0)</f>
      </c>
      <c r="F165" s="0">
        <f>COUNTIF(A$2:A$273,A165)</f>
      </c>
    </row>
    <row r="166">
      <c r="A166" t="s">
        <v>70</v>
      </c>
      <c r="B166" t="s">
        <v>58</v>
      </c>
      <c r="C166" s="7">
        <v>0.7510285714285713</v>
      </c>
      <c r="D166" s="3">
        <f>MAX(C162:C177)</f>
      </c>
      <c r="E166" s="13">
        <f>IF(D166,C166/D166,0)</f>
      </c>
      <c r="F166" s="0">
        <f>COUNTIF(A$2:A$273,A166)</f>
      </c>
    </row>
    <row r="167">
      <c r="A167" t="s">
        <v>70</v>
      </c>
      <c r="B167" t="s">
        <v>60</v>
      </c>
      <c r="C167" s="7">
        <v>0.7369125</v>
      </c>
      <c r="D167" s="3">
        <f>MAX(C162:C177)</f>
      </c>
      <c r="E167" s="13">
        <f>IF(D167,C167/D167,0)</f>
      </c>
      <c r="F167" s="0">
        <f>COUNTIF(A$2:A$273,A167)</f>
      </c>
    </row>
    <row r="168">
      <c r="A168" t="s">
        <v>70</v>
      </c>
      <c r="B168" t="s">
        <v>62</v>
      </c>
      <c r="C168" s="7">
        <v>0.7311749999999999</v>
      </c>
      <c r="D168" s="3">
        <f>MAX(C162:C177)</f>
      </c>
      <c r="E168" s="13">
        <f>IF(D168,C168/D168,0)</f>
      </c>
      <c r="F168" s="0">
        <f>COUNTIF(A$2:A$273,A168)</f>
      </c>
    </row>
    <row r="169">
      <c r="A169" t="s">
        <v>70</v>
      </c>
      <c r="B169" t="s">
        <v>64</v>
      </c>
      <c r="C169" s="7">
        <v>0.62815</v>
      </c>
      <c r="D169" s="3">
        <f>MAX(C162:C177)</f>
      </c>
      <c r="E169" s="13">
        <f>IF(D169,C169/D169,0)</f>
      </c>
      <c r="F169" s="0">
        <f>COUNTIF(A$2:A$273,A169)</f>
      </c>
    </row>
    <row r="170">
      <c r="A170" t="s">
        <v>70</v>
      </c>
      <c r="B170" t="s">
        <v>66</v>
      </c>
      <c r="C170" s="6">
        <v>0.54815</v>
      </c>
      <c r="D170" s="3">
        <f>MAX(C162:C177)</f>
      </c>
      <c r="E170" s="13">
        <f>IF(D170,C170/D170,0)</f>
      </c>
      <c r="F170" s="0">
        <f>COUNTIF(A$2:A$273,A170)</f>
      </c>
    </row>
    <row r="171">
      <c r="A171" t="s">
        <v>70</v>
      </c>
      <c r="B171" t="s">
        <v>68</v>
      </c>
      <c r="C171" s="7">
        <v>0.7145666666666667</v>
      </c>
      <c r="D171" s="3">
        <f>MAX(C162:C177)</f>
      </c>
      <c r="E171" s="13">
        <f>IF(D171,C171/D171,0)</f>
      </c>
      <c r="F171" s="0">
        <f>COUNTIF(A$2:A$273,A171)</f>
      </c>
    </row>
    <row r="172">
      <c r="A172" t="s">
        <v>70</v>
      </c>
      <c r="B172" t="s">
        <v>72</v>
      </c>
      <c r="C172" s="7">
        <v>0.6355375</v>
      </c>
      <c r="D172" s="3">
        <f>MAX(C162:C177)</f>
      </c>
      <c r="E172" s="13">
        <f>IF(D172,C172/D172,0)</f>
      </c>
      <c r="F172" s="0">
        <f>COUNTIF(A$2:A$273,A172)</f>
      </c>
    </row>
    <row r="173">
      <c r="A173" t="s">
        <v>70</v>
      </c>
      <c r="B173" t="s">
        <v>74</v>
      </c>
      <c r="C173" s="8">
        <v>0.8374714285714285</v>
      </c>
      <c r="D173" s="3">
        <f>MAX(C162:C177)</f>
      </c>
      <c r="E173" s="13">
        <f>IF(D173,C173/D173,0)</f>
      </c>
      <c r="F173" s="0">
        <f>COUNTIF(A$2:A$273,A173)</f>
      </c>
    </row>
    <row r="174">
      <c r="A174" t="s">
        <v>70</v>
      </c>
      <c r="B174" t="s">
        <v>76</v>
      </c>
      <c r="C174" s="6">
        <v>0.5972000000000001</v>
      </c>
      <c r="D174" s="3">
        <f>MAX(C162:C177)</f>
      </c>
      <c r="E174" s="13">
        <f>IF(D174,C174/D174,0)</f>
      </c>
      <c r="F174" s="0">
        <f>COUNTIF(A$2:A$273,A174)</f>
      </c>
    </row>
    <row r="175">
      <c r="A175" t="s">
        <v>70</v>
      </c>
      <c r="B175" t="s">
        <v>78</v>
      </c>
      <c r="C175" s="7">
        <v>0.7188333333333333</v>
      </c>
      <c r="D175" s="3">
        <f>MAX(C162:C177)</f>
      </c>
      <c r="E175" s="13">
        <f>IF(D175,C175/D175,0)</f>
      </c>
      <c r="F175" s="0">
        <f>COUNTIF(A$2:A$273,A175)</f>
      </c>
    </row>
    <row r="176">
      <c r="A176" t="s">
        <v>70</v>
      </c>
      <c r="B176" t="s">
        <v>80</v>
      </c>
      <c r="C176" s="7">
        <v>0.6118142857142858</v>
      </c>
      <c r="D176" s="3">
        <f>MAX(C162:C177)</f>
      </c>
      <c r="E176" s="13">
        <f>IF(D176,C176/D176,0)</f>
      </c>
      <c r="F176" s="0">
        <f>COUNTIF(A$2:A$273,A176)</f>
      </c>
    </row>
    <row r="177">
      <c r="A177" t="s">
        <v>70</v>
      </c>
      <c r="B177" t="s">
        <v>82</v>
      </c>
      <c r="C177" s="8">
        <v>0.834175</v>
      </c>
      <c r="D177" s="3">
        <f>MAX(C162:C177)</f>
      </c>
      <c r="E177" s="13">
        <f>IF(D177,C177/D177,0)</f>
      </c>
      <c r="F177" s="0">
        <f>COUNTIF(A$2:A$273,A177)</f>
      </c>
    </row>
    <row r="178">
      <c r="A178" t="s">
        <v>72</v>
      </c>
      <c r="B178" t="s">
        <v>50</v>
      </c>
      <c r="C178" s="7">
        <v>0.7845777777777777</v>
      </c>
      <c r="D178" s="3">
        <f>MAX(C178:C193)</f>
      </c>
      <c r="E178" s="13">
        <f>IF(D178,C178/D178,0)</f>
      </c>
      <c r="F178" s="0">
        <f>COUNTIF(A$2:A$273,A178)</f>
      </c>
    </row>
    <row r="179">
      <c r="A179" t="s">
        <v>72</v>
      </c>
      <c r="B179" t="s">
        <v>52</v>
      </c>
      <c r="C179" s="7">
        <v>0.749</v>
      </c>
      <c r="D179" s="3">
        <f>MAX(C178:C193)</f>
      </c>
      <c r="E179" s="13">
        <f>IF(D179,C179/D179,0)</f>
      </c>
      <c r="F179" s="0">
        <f>COUNTIF(A$2:A$273,A179)</f>
      </c>
    </row>
    <row r="180">
      <c r="A180" t="s">
        <v>72</v>
      </c>
      <c r="B180" t="s">
        <v>54</v>
      </c>
      <c r="C180" s="7">
        <v>0.7539666666666666</v>
      </c>
      <c r="D180" s="3">
        <f>MAX(C178:C193)</f>
      </c>
      <c r="E180" s="13">
        <f>IF(D180,C180/D180,0)</f>
      </c>
      <c r="F180" s="0">
        <f>COUNTIF(A$2:A$273,A180)</f>
      </c>
    </row>
    <row r="181">
      <c r="A181" t="s">
        <v>72</v>
      </c>
      <c r="B181" t="s">
        <v>56</v>
      </c>
      <c r="C181" s="7">
        <v>0.7754285714285716</v>
      </c>
      <c r="D181" s="3">
        <f>MAX(C178:C193)</f>
      </c>
      <c r="E181" s="13">
        <f>IF(D181,C181/D181,0)</f>
      </c>
      <c r="F181" s="0">
        <f>COUNTIF(A$2:A$273,A181)</f>
      </c>
    </row>
    <row r="182">
      <c r="A182" t="s">
        <v>72</v>
      </c>
      <c r="B182" t="s">
        <v>58</v>
      </c>
      <c r="C182" s="7">
        <v>0.7510285714285713</v>
      </c>
      <c r="D182" s="3">
        <f>MAX(C178:C193)</f>
      </c>
      <c r="E182" s="13">
        <f>IF(D182,C182/D182,0)</f>
      </c>
      <c r="F182" s="0">
        <f>COUNTIF(A$2:A$273,A182)</f>
      </c>
    </row>
    <row r="183">
      <c r="A183" t="s">
        <v>72</v>
      </c>
      <c r="B183" t="s">
        <v>60</v>
      </c>
      <c r="C183" s="7">
        <v>0.7369125</v>
      </c>
      <c r="D183" s="3">
        <f>MAX(C178:C193)</f>
      </c>
      <c r="E183" s="13">
        <f>IF(D183,C183/D183,0)</f>
      </c>
      <c r="F183" s="0">
        <f>COUNTIF(A$2:A$273,A183)</f>
      </c>
    </row>
    <row r="184">
      <c r="A184" t="s">
        <v>72</v>
      </c>
      <c r="B184" t="s">
        <v>62</v>
      </c>
      <c r="C184" s="7">
        <v>0.7311749999999999</v>
      </c>
      <c r="D184" s="3">
        <f>MAX(C178:C193)</f>
      </c>
      <c r="E184" s="13">
        <f>IF(D184,C184/D184,0)</f>
      </c>
      <c r="F184" s="0">
        <f>COUNTIF(A$2:A$273,A184)</f>
      </c>
    </row>
    <row r="185">
      <c r="A185" t="s">
        <v>72</v>
      </c>
      <c r="B185" t="s">
        <v>64</v>
      </c>
      <c r="C185" s="7">
        <v>0.62815</v>
      </c>
      <c r="D185" s="3">
        <f>MAX(C178:C193)</f>
      </c>
      <c r="E185" s="13">
        <f>IF(D185,C185/D185,0)</f>
      </c>
      <c r="F185" s="0">
        <f>COUNTIF(A$2:A$273,A185)</f>
      </c>
    </row>
    <row r="186">
      <c r="A186" t="s">
        <v>72</v>
      </c>
      <c r="B186" t="s">
        <v>66</v>
      </c>
      <c r="C186" s="6">
        <v>0.54815</v>
      </c>
      <c r="D186" s="3">
        <f>MAX(C178:C193)</f>
      </c>
      <c r="E186" s="13">
        <f>IF(D186,C186/D186,0)</f>
      </c>
      <c r="F186" s="0">
        <f>COUNTIF(A$2:A$273,A186)</f>
      </c>
    </row>
    <row r="187">
      <c r="A187" t="s">
        <v>72</v>
      </c>
      <c r="B187" t="s">
        <v>68</v>
      </c>
      <c r="C187" s="7">
        <v>0.7145666666666667</v>
      </c>
      <c r="D187" s="3">
        <f>MAX(C178:C193)</f>
      </c>
      <c r="E187" s="13">
        <f>IF(D187,C187/D187,0)</f>
      </c>
      <c r="F187" s="0">
        <f>COUNTIF(A$2:A$273,A187)</f>
      </c>
    </row>
    <row r="188">
      <c r="A188" t="s">
        <v>72</v>
      </c>
      <c r="B188" t="s">
        <v>70</v>
      </c>
      <c r="C188" s="7">
        <v>0.7732142857142857</v>
      </c>
      <c r="D188" s="3">
        <f>MAX(C178:C193)</f>
      </c>
      <c r="E188" s="13">
        <f>IF(D188,C188/D188,0)</f>
      </c>
      <c r="F188" s="0">
        <f>COUNTIF(A$2:A$273,A188)</f>
      </c>
    </row>
    <row r="189">
      <c r="A189" t="s">
        <v>72</v>
      </c>
      <c r="B189" t="s">
        <v>74</v>
      </c>
      <c r="C189" s="8">
        <v>0.8374714285714285</v>
      </c>
      <c r="D189" s="3">
        <f>MAX(C178:C193)</f>
      </c>
      <c r="E189" s="13">
        <f>IF(D189,C189/D189,0)</f>
      </c>
      <c r="F189" s="0">
        <f>COUNTIF(A$2:A$273,A189)</f>
      </c>
    </row>
    <row r="190">
      <c r="A190" t="s">
        <v>72</v>
      </c>
      <c r="B190" t="s">
        <v>76</v>
      </c>
      <c r="C190" s="6">
        <v>0.5972000000000001</v>
      </c>
      <c r="D190" s="3">
        <f>MAX(C178:C193)</f>
      </c>
      <c r="E190" s="13">
        <f>IF(D190,C190/D190,0)</f>
      </c>
      <c r="F190" s="0">
        <f>COUNTIF(A$2:A$273,A190)</f>
      </c>
    </row>
    <row r="191">
      <c r="A191" t="s">
        <v>72</v>
      </c>
      <c r="B191" t="s">
        <v>78</v>
      </c>
      <c r="C191" s="7">
        <v>0.7188333333333333</v>
      </c>
      <c r="D191" s="3">
        <f>MAX(C178:C193)</f>
      </c>
      <c r="E191" s="13">
        <f>IF(D191,C191/D191,0)</f>
      </c>
      <c r="F191" s="0">
        <f>COUNTIF(A$2:A$273,A191)</f>
      </c>
    </row>
    <row r="192">
      <c r="A192" t="s">
        <v>72</v>
      </c>
      <c r="B192" t="s">
        <v>80</v>
      </c>
      <c r="C192" s="7">
        <v>0.6118142857142858</v>
      </c>
      <c r="D192" s="3">
        <f>MAX(C178:C193)</f>
      </c>
      <c r="E192" s="13">
        <f>IF(D192,C192/D192,0)</f>
      </c>
      <c r="F192" s="0">
        <f>COUNTIF(A$2:A$273,A192)</f>
      </c>
    </row>
    <row r="193">
      <c r="A193" t="s">
        <v>72</v>
      </c>
      <c r="B193" t="s">
        <v>82</v>
      </c>
      <c r="C193" s="8">
        <v>0.834175</v>
      </c>
      <c r="D193" s="3">
        <f>MAX(C178:C193)</f>
      </c>
      <c r="E193" s="13">
        <f>IF(D193,C193/D193,0)</f>
      </c>
      <c r="F193" s="0">
        <f>COUNTIF(A$2:A$273,A193)</f>
      </c>
    </row>
    <row r="194">
      <c r="A194" t="s">
        <v>74</v>
      </c>
      <c r="B194" t="s">
        <v>50</v>
      </c>
      <c r="C194" s="7">
        <v>0.7845777777777777</v>
      </c>
      <c r="D194" s="3">
        <f>MAX(C194:C209)</f>
      </c>
      <c r="E194" s="13">
        <f>IF(D194,C194/D194,0)</f>
      </c>
      <c r="F194" s="0">
        <f>COUNTIF(A$2:A$273,A194)</f>
      </c>
    </row>
    <row r="195">
      <c r="A195" t="s">
        <v>74</v>
      </c>
      <c r="B195" t="s">
        <v>52</v>
      </c>
      <c r="C195" s="7">
        <v>0.749</v>
      </c>
      <c r="D195" s="3">
        <f>MAX(C194:C209)</f>
      </c>
      <c r="E195" s="13">
        <f>IF(D195,C195/D195,0)</f>
      </c>
      <c r="F195" s="0">
        <f>COUNTIF(A$2:A$273,A195)</f>
      </c>
    </row>
    <row r="196">
      <c r="A196" t="s">
        <v>74</v>
      </c>
      <c r="B196" t="s">
        <v>54</v>
      </c>
      <c r="C196" s="7">
        <v>0.7539666666666666</v>
      </c>
      <c r="D196" s="3">
        <f>MAX(C194:C209)</f>
      </c>
      <c r="E196" s="13">
        <f>IF(D196,C196/D196,0)</f>
      </c>
      <c r="F196" s="0">
        <f>COUNTIF(A$2:A$273,A196)</f>
      </c>
    </row>
    <row r="197">
      <c r="A197" t="s">
        <v>74</v>
      </c>
      <c r="B197" t="s">
        <v>56</v>
      </c>
      <c r="C197" s="7">
        <v>0.7754285714285716</v>
      </c>
      <c r="D197" s="3">
        <f>MAX(C194:C209)</f>
      </c>
      <c r="E197" s="13">
        <f>IF(D197,C197/D197,0)</f>
      </c>
      <c r="F197" s="0">
        <f>COUNTIF(A$2:A$273,A197)</f>
      </c>
    </row>
    <row r="198">
      <c r="A198" t="s">
        <v>74</v>
      </c>
      <c r="B198" t="s">
        <v>58</v>
      </c>
      <c r="C198" s="7">
        <v>0.7510285714285713</v>
      </c>
      <c r="D198" s="3">
        <f>MAX(C194:C209)</f>
      </c>
      <c r="E198" s="13">
        <f>IF(D198,C198/D198,0)</f>
      </c>
      <c r="F198" s="0">
        <f>COUNTIF(A$2:A$273,A198)</f>
      </c>
    </row>
    <row r="199">
      <c r="A199" t="s">
        <v>74</v>
      </c>
      <c r="B199" t="s">
        <v>60</v>
      </c>
      <c r="C199" s="7">
        <v>0.7369125</v>
      </c>
      <c r="D199" s="3">
        <f>MAX(C194:C209)</f>
      </c>
      <c r="E199" s="13">
        <f>IF(D199,C199/D199,0)</f>
      </c>
      <c r="F199" s="0">
        <f>COUNTIF(A$2:A$273,A199)</f>
      </c>
    </row>
    <row r="200">
      <c r="A200" t="s">
        <v>74</v>
      </c>
      <c r="B200" t="s">
        <v>62</v>
      </c>
      <c r="C200" s="7">
        <v>0.7311749999999999</v>
      </c>
      <c r="D200" s="3">
        <f>MAX(C194:C209)</f>
      </c>
      <c r="E200" s="13">
        <f>IF(D200,C200/D200,0)</f>
      </c>
      <c r="F200" s="0">
        <f>COUNTIF(A$2:A$273,A200)</f>
      </c>
    </row>
    <row r="201">
      <c r="A201" t="s">
        <v>74</v>
      </c>
      <c r="B201" t="s">
        <v>64</v>
      </c>
      <c r="C201" s="7">
        <v>0.62815</v>
      </c>
      <c r="D201" s="3">
        <f>MAX(C194:C209)</f>
      </c>
      <c r="E201" s="13">
        <f>IF(D201,C201/D201,0)</f>
      </c>
      <c r="F201" s="0">
        <f>COUNTIF(A$2:A$273,A201)</f>
      </c>
    </row>
    <row r="202">
      <c r="A202" t="s">
        <v>74</v>
      </c>
      <c r="B202" t="s">
        <v>66</v>
      </c>
      <c r="C202" s="6">
        <v>0.54815</v>
      </c>
      <c r="D202" s="3">
        <f>MAX(C194:C209)</f>
      </c>
      <c r="E202" s="13">
        <f>IF(D202,C202/D202,0)</f>
      </c>
      <c r="F202" s="0">
        <f>COUNTIF(A$2:A$273,A202)</f>
      </c>
    </row>
    <row r="203">
      <c r="A203" t="s">
        <v>74</v>
      </c>
      <c r="B203" t="s">
        <v>68</v>
      </c>
      <c r="C203" s="7">
        <v>0.7145666666666667</v>
      </c>
      <c r="D203" s="3">
        <f>MAX(C194:C209)</f>
      </c>
      <c r="E203" s="13">
        <f>IF(D203,C203/D203,0)</f>
      </c>
      <c r="F203" s="0">
        <f>COUNTIF(A$2:A$273,A203)</f>
      </c>
    </row>
    <row r="204">
      <c r="A204" t="s">
        <v>74</v>
      </c>
      <c r="B204" t="s">
        <v>70</v>
      </c>
      <c r="C204" s="7">
        <v>0.7732142857142857</v>
      </c>
      <c r="D204" s="3">
        <f>MAX(C194:C209)</f>
      </c>
      <c r="E204" s="13">
        <f>IF(D204,C204/D204,0)</f>
      </c>
      <c r="F204" s="0">
        <f>COUNTIF(A$2:A$273,A204)</f>
      </c>
    </row>
    <row r="205">
      <c r="A205" t="s">
        <v>74</v>
      </c>
      <c r="B205" t="s">
        <v>72</v>
      </c>
      <c r="C205" s="7">
        <v>0.6355375</v>
      </c>
      <c r="D205" s="3">
        <f>MAX(C194:C209)</f>
      </c>
      <c r="E205" s="13">
        <f>IF(D205,C205/D205,0)</f>
      </c>
      <c r="F205" s="0">
        <f>COUNTIF(A$2:A$273,A205)</f>
      </c>
    </row>
    <row r="206">
      <c r="A206" t="s">
        <v>74</v>
      </c>
      <c r="B206" t="s">
        <v>76</v>
      </c>
      <c r="C206" s="6">
        <v>0.5972000000000001</v>
      </c>
      <c r="D206" s="3">
        <f>MAX(C194:C209)</f>
      </c>
      <c r="E206" s="13">
        <f>IF(D206,C206/D206,0)</f>
      </c>
      <c r="F206" s="0">
        <f>COUNTIF(A$2:A$273,A206)</f>
      </c>
    </row>
    <row r="207">
      <c r="A207" t="s">
        <v>74</v>
      </c>
      <c r="B207" t="s">
        <v>78</v>
      </c>
      <c r="C207" s="7">
        <v>0.7188333333333333</v>
      </c>
      <c r="D207" s="3">
        <f>MAX(C194:C209)</f>
      </c>
      <c r="E207" s="13">
        <f>IF(D207,C207/D207,0)</f>
      </c>
      <c r="F207" s="0">
        <f>COUNTIF(A$2:A$273,A207)</f>
      </c>
    </row>
    <row r="208">
      <c r="A208" t="s">
        <v>74</v>
      </c>
      <c r="B208" t="s">
        <v>80</v>
      </c>
      <c r="C208" s="7">
        <v>0.6118142857142858</v>
      </c>
      <c r="D208" s="3">
        <f>MAX(C194:C209)</f>
      </c>
      <c r="E208" s="13">
        <f>IF(D208,C208/D208,0)</f>
      </c>
      <c r="F208" s="0">
        <f>COUNTIF(A$2:A$273,A208)</f>
      </c>
    </row>
    <row r="209">
      <c r="A209" t="s">
        <v>74</v>
      </c>
      <c r="B209" t="s">
        <v>82</v>
      </c>
      <c r="C209" s="8">
        <v>0.834175</v>
      </c>
      <c r="D209" s="3">
        <f>MAX(C194:C209)</f>
      </c>
      <c r="E209" s="13">
        <f>IF(D209,C209/D209,0)</f>
      </c>
      <c r="F209" s="0">
        <f>COUNTIF(A$2:A$273,A209)</f>
      </c>
    </row>
    <row r="210">
      <c r="A210" t="s">
        <v>76</v>
      </c>
      <c r="B210" t="s">
        <v>50</v>
      </c>
      <c r="C210" s="7">
        <v>0.7845777777777777</v>
      </c>
      <c r="D210" s="3">
        <f>MAX(C210:C225)</f>
      </c>
      <c r="E210" s="13">
        <f>IF(D210,C210/D210,0)</f>
      </c>
      <c r="F210" s="0">
        <f>COUNTIF(A$2:A$273,A210)</f>
      </c>
    </row>
    <row r="211">
      <c r="A211" t="s">
        <v>76</v>
      </c>
      <c r="B211" t="s">
        <v>52</v>
      </c>
      <c r="C211" s="7">
        <v>0.749</v>
      </c>
      <c r="D211" s="3">
        <f>MAX(C210:C225)</f>
      </c>
      <c r="E211" s="13">
        <f>IF(D211,C211/D211,0)</f>
      </c>
      <c r="F211" s="0">
        <f>COUNTIF(A$2:A$273,A211)</f>
      </c>
    </row>
    <row r="212">
      <c r="A212" t="s">
        <v>76</v>
      </c>
      <c r="B212" t="s">
        <v>54</v>
      </c>
      <c r="C212" s="7">
        <v>0.7539666666666666</v>
      </c>
      <c r="D212" s="3">
        <f>MAX(C210:C225)</f>
      </c>
      <c r="E212" s="13">
        <f>IF(D212,C212/D212,0)</f>
      </c>
      <c r="F212" s="0">
        <f>COUNTIF(A$2:A$273,A212)</f>
      </c>
    </row>
    <row r="213">
      <c r="A213" t="s">
        <v>76</v>
      </c>
      <c r="B213" t="s">
        <v>56</v>
      </c>
      <c r="C213" s="7">
        <v>0.7754285714285716</v>
      </c>
      <c r="D213" s="3">
        <f>MAX(C210:C225)</f>
      </c>
      <c r="E213" s="13">
        <f>IF(D213,C213/D213,0)</f>
      </c>
      <c r="F213" s="0">
        <f>COUNTIF(A$2:A$273,A213)</f>
      </c>
    </row>
    <row r="214">
      <c r="A214" t="s">
        <v>76</v>
      </c>
      <c r="B214" t="s">
        <v>58</v>
      </c>
      <c r="C214" s="7">
        <v>0.7510285714285713</v>
      </c>
      <c r="D214" s="3">
        <f>MAX(C210:C225)</f>
      </c>
      <c r="E214" s="13">
        <f>IF(D214,C214/D214,0)</f>
      </c>
      <c r="F214" s="0">
        <f>COUNTIF(A$2:A$273,A214)</f>
      </c>
    </row>
    <row r="215">
      <c r="A215" t="s">
        <v>76</v>
      </c>
      <c r="B215" t="s">
        <v>60</v>
      </c>
      <c r="C215" s="7">
        <v>0.7369125</v>
      </c>
      <c r="D215" s="3">
        <f>MAX(C210:C225)</f>
      </c>
      <c r="E215" s="13">
        <f>IF(D215,C215/D215,0)</f>
      </c>
      <c r="F215" s="0">
        <f>COUNTIF(A$2:A$273,A215)</f>
      </c>
    </row>
    <row r="216">
      <c r="A216" t="s">
        <v>76</v>
      </c>
      <c r="B216" t="s">
        <v>62</v>
      </c>
      <c r="C216" s="7">
        <v>0.7311749999999999</v>
      </c>
      <c r="D216" s="3">
        <f>MAX(C210:C225)</f>
      </c>
      <c r="E216" s="13">
        <f>IF(D216,C216/D216,0)</f>
      </c>
      <c r="F216" s="0">
        <f>COUNTIF(A$2:A$273,A216)</f>
      </c>
    </row>
    <row r="217">
      <c r="A217" t="s">
        <v>76</v>
      </c>
      <c r="B217" t="s">
        <v>64</v>
      </c>
      <c r="C217" s="7">
        <v>0.62815</v>
      </c>
      <c r="D217" s="3">
        <f>MAX(C210:C225)</f>
      </c>
      <c r="E217" s="13">
        <f>IF(D217,C217/D217,0)</f>
      </c>
      <c r="F217" s="0">
        <f>COUNTIF(A$2:A$273,A217)</f>
      </c>
    </row>
    <row r="218">
      <c r="A218" t="s">
        <v>76</v>
      </c>
      <c r="B218" t="s">
        <v>66</v>
      </c>
      <c r="C218" s="6">
        <v>0.54815</v>
      </c>
      <c r="D218" s="3">
        <f>MAX(C210:C225)</f>
      </c>
      <c r="E218" s="13">
        <f>IF(D218,C218/D218,0)</f>
      </c>
      <c r="F218" s="0">
        <f>COUNTIF(A$2:A$273,A218)</f>
      </c>
    </row>
    <row r="219">
      <c r="A219" t="s">
        <v>76</v>
      </c>
      <c r="B219" t="s">
        <v>68</v>
      </c>
      <c r="C219" s="7">
        <v>0.7145666666666667</v>
      </c>
      <c r="D219" s="3">
        <f>MAX(C210:C225)</f>
      </c>
      <c r="E219" s="13">
        <f>IF(D219,C219/D219,0)</f>
      </c>
      <c r="F219" s="0">
        <f>COUNTIF(A$2:A$273,A219)</f>
      </c>
    </row>
    <row r="220">
      <c r="A220" t="s">
        <v>76</v>
      </c>
      <c r="B220" t="s">
        <v>70</v>
      </c>
      <c r="C220" s="7">
        <v>0.7732142857142857</v>
      </c>
      <c r="D220" s="3">
        <f>MAX(C210:C225)</f>
      </c>
      <c r="E220" s="13">
        <f>IF(D220,C220/D220,0)</f>
      </c>
      <c r="F220" s="0">
        <f>COUNTIF(A$2:A$273,A220)</f>
      </c>
    </row>
    <row r="221">
      <c r="A221" t="s">
        <v>76</v>
      </c>
      <c r="B221" t="s">
        <v>72</v>
      </c>
      <c r="C221" s="7">
        <v>0.6355375</v>
      </c>
      <c r="D221" s="3">
        <f>MAX(C210:C225)</f>
      </c>
      <c r="E221" s="13">
        <f>IF(D221,C221/D221,0)</f>
      </c>
      <c r="F221" s="0">
        <f>COUNTIF(A$2:A$273,A221)</f>
      </c>
    </row>
    <row r="222">
      <c r="A222" t="s">
        <v>76</v>
      </c>
      <c r="B222" t="s">
        <v>74</v>
      </c>
      <c r="C222" s="8">
        <v>0.8374714285714285</v>
      </c>
      <c r="D222" s="3">
        <f>MAX(C210:C225)</f>
      </c>
      <c r="E222" s="13">
        <f>IF(D222,C222/D222,0)</f>
      </c>
      <c r="F222" s="0">
        <f>COUNTIF(A$2:A$273,A222)</f>
      </c>
    </row>
    <row r="223">
      <c r="A223" t="s">
        <v>76</v>
      </c>
      <c r="B223" t="s">
        <v>78</v>
      </c>
      <c r="C223" s="7">
        <v>0.7188333333333333</v>
      </c>
      <c r="D223" s="3">
        <f>MAX(C210:C225)</f>
      </c>
      <c r="E223" s="13">
        <f>IF(D223,C223/D223,0)</f>
      </c>
      <c r="F223" s="0">
        <f>COUNTIF(A$2:A$273,A223)</f>
      </c>
    </row>
    <row r="224">
      <c r="A224" t="s">
        <v>76</v>
      </c>
      <c r="B224" t="s">
        <v>80</v>
      </c>
      <c r="C224" s="7">
        <v>0.6118142857142858</v>
      </c>
      <c r="D224" s="3">
        <f>MAX(C210:C225)</f>
      </c>
      <c r="E224" s="13">
        <f>IF(D224,C224/D224,0)</f>
      </c>
      <c r="F224" s="0">
        <f>COUNTIF(A$2:A$273,A224)</f>
      </c>
    </row>
    <row r="225">
      <c r="A225" t="s">
        <v>76</v>
      </c>
      <c r="B225" t="s">
        <v>82</v>
      </c>
      <c r="C225" s="8">
        <v>0.834175</v>
      </c>
      <c r="D225" s="3">
        <f>MAX(C210:C225)</f>
      </c>
      <c r="E225" s="13">
        <f>IF(D225,C225/D225,0)</f>
      </c>
      <c r="F225" s="0">
        <f>COUNTIF(A$2:A$273,A225)</f>
      </c>
    </row>
    <row r="226">
      <c r="A226" t="s">
        <v>78</v>
      </c>
      <c r="B226" t="s">
        <v>50</v>
      </c>
      <c r="C226" s="7">
        <v>0.7845777777777777</v>
      </c>
      <c r="D226" s="3">
        <f>MAX(C226:C241)</f>
      </c>
      <c r="E226" s="13">
        <f>IF(D226,C226/D226,0)</f>
      </c>
      <c r="F226" s="0">
        <f>COUNTIF(A$2:A$273,A226)</f>
      </c>
    </row>
    <row r="227">
      <c r="A227" t="s">
        <v>78</v>
      </c>
      <c r="B227" t="s">
        <v>52</v>
      </c>
      <c r="C227" s="7">
        <v>0.749</v>
      </c>
      <c r="D227" s="3">
        <f>MAX(C226:C241)</f>
      </c>
      <c r="E227" s="13">
        <f>IF(D227,C227/D227,0)</f>
      </c>
      <c r="F227" s="0">
        <f>COUNTIF(A$2:A$273,A227)</f>
      </c>
    </row>
    <row r="228">
      <c r="A228" t="s">
        <v>78</v>
      </c>
      <c r="B228" t="s">
        <v>54</v>
      </c>
      <c r="C228" s="7">
        <v>0.7539666666666666</v>
      </c>
      <c r="D228" s="3">
        <f>MAX(C226:C241)</f>
      </c>
      <c r="E228" s="13">
        <f>IF(D228,C228/D228,0)</f>
      </c>
      <c r="F228" s="0">
        <f>COUNTIF(A$2:A$273,A228)</f>
      </c>
    </row>
    <row r="229">
      <c r="A229" t="s">
        <v>78</v>
      </c>
      <c r="B229" t="s">
        <v>56</v>
      </c>
      <c r="C229" s="7">
        <v>0.7754285714285716</v>
      </c>
      <c r="D229" s="3">
        <f>MAX(C226:C241)</f>
      </c>
      <c r="E229" s="13">
        <f>IF(D229,C229/D229,0)</f>
      </c>
      <c r="F229" s="0">
        <f>COUNTIF(A$2:A$273,A229)</f>
      </c>
    </row>
    <row r="230">
      <c r="A230" t="s">
        <v>78</v>
      </c>
      <c r="B230" t="s">
        <v>58</v>
      </c>
      <c r="C230" s="7">
        <v>0.7510285714285713</v>
      </c>
      <c r="D230" s="3">
        <f>MAX(C226:C241)</f>
      </c>
      <c r="E230" s="13">
        <f>IF(D230,C230/D230,0)</f>
      </c>
      <c r="F230" s="0">
        <f>COUNTIF(A$2:A$273,A230)</f>
      </c>
    </row>
    <row r="231">
      <c r="A231" t="s">
        <v>78</v>
      </c>
      <c r="B231" t="s">
        <v>60</v>
      </c>
      <c r="C231" s="7">
        <v>0.7369125</v>
      </c>
      <c r="D231" s="3">
        <f>MAX(C226:C241)</f>
      </c>
      <c r="E231" s="13">
        <f>IF(D231,C231/D231,0)</f>
      </c>
      <c r="F231" s="0">
        <f>COUNTIF(A$2:A$273,A231)</f>
      </c>
    </row>
    <row r="232">
      <c r="A232" t="s">
        <v>78</v>
      </c>
      <c r="B232" t="s">
        <v>62</v>
      </c>
      <c r="C232" s="7">
        <v>0.7311749999999999</v>
      </c>
      <c r="D232" s="3">
        <f>MAX(C226:C241)</f>
      </c>
      <c r="E232" s="13">
        <f>IF(D232,C232/D232,0)</f>
      </c>
      <c r="F232" s="0">
        <f>COUNTIF(A$2:A$273,A232)</f>
      </c>
    </row>
    <row r="233">
      <c r="A233" t="s">
        <v>78</v>
      </c>
      <c r="B233" t="s">
        <v>64</v>
      </c>
      <c r="C233" s="7">
        <v>0.62815</v>
      </c>
      <c r="D233" s="3">
        <f>MAX(C226:C241)</f>
      </c>
      <c r="E233" s="13">
        <f>IF(D233,C233/D233,0)</f>
      </c>
      <c r="F233" s="0">
        <f>COUNTIF(A$2:A$273,A233)</f>
      </c>
    </row>
    <row r="234">
      <c r="A234" t="s">
        <v>78</v>
      </c>
      <c r="B234" t="s">
        <v>66</v>
      </c>
      <c r="C234" s="6">
        <v>0.54815</v>
      </c>
      <c r="D234" s="3">
        <f>MAX(C226:C241)</f>
      </c>
      <c r="E234" s="13">
        <f>IF(D234,C234/D234,0)</f>
      </c>
      <c r="F234" s="0">
        <f>COUNTIF(A$2:A$273,A234)</f>
      </c>
    </row>
    <row r="235">
      <c r="A235" t="s">
        <v>78</v>
      </c>
      <c r="B235" t="s">
        <v>68</v>
      </c>
      <c r="C235" s="7">
        <v>0.7145666666666667</v>
      </c>
      <c r="D235" s="3">
        <f>MAX(C226:C241)</f>
      </c>
      <c r="E235" s="13">
        <f>IF(D235,C235/D235,0)</f>
      </c>
      <c r="F235" s="0">
        <f>COUNTIF(A$2:A$273,A235)</f>
      </c>
    </row>
    <row r="236">
      <c r="A236" t="s">
        <v>78</v>
      </c>
      <c r="B236" t="s">
        <v>70</v>
      </c>
      <c r="C236" s="7">
        <v>0.7732142857142857</v>
      </c>
      <c r="D236" s="3">
        <f>MAX(C226:C241)</f>
      </c>
      <c r="E236" s="13">
        <f>IF(D236,C236/D236,0)</f>
      </c>
      <c r="F236" s="0">
        <f>COUNTIF(A$2:A$273,A236)</f>
      </c>
    </row>
    <row r="237">
      <c r="A237" t="s">
        <v>78</v>
      </c>
      <c r="B237" t="s">
        <v>72</v>
      </c>
      <c r="C237" s="7">
        <v>0.6355375</v>
      </c>
      <c r="D237" s="3">
        <f>MAX(C226:C241)</f>
      </c>
      <c r="E237" s="13">
        <f>IF(D237,C237/D237,0)</f>
      </c>
      <c r="F237" s="0">
        <f>COUNTIF(A$2:A$273,A237)</f>
      </c>
    </row>
    <row r="238">
      <c r="A238" t="s">
        <v>78</v>
      </c>
      <c r="B238" t="s">
        <v>74</v>
      </c>
      <c r="C238" s="8">
        <v>0.8374714285714285</v>
      </c>
      <c r="D238" s="3">
        <f>MAX(C226:C241)</f>
      </c>
      <c r="E238" s="13">
        <f>IF(D238,C238/D238,0)</f>
      </c>
      <c r="F238" s="0">
        <f>COUNTIF(A$2:A$273,A238)</f>
      </c>
    </row>
    <row r="239">
      <c r="A239" t="s">
        <v>78</v>
      </c>
      <c r="B239" t="s">
        <v>76</v>
      </c>
      <c r="C239" s="6">
        <v>0.5972000000000001</v>
      </c>
      <c r="D239" s="3">
        <f>MAX(C226:C241)</f>
      </c>
      <c r="E239" s="13">
        <f>IF(D239,C239/D239,0)</f>
      </c>
      <c r="F239" s="0">
        <f>COUNTIF(A$2:A$273,A239)</f>
      </c>
    </row>
    <row r="240">
      <c r="A240" t="s">
        <v>78</v>
      </c>
      <c r="B240" t="s">
        <v>80</v>
      </c>
      <c r="C240" s="7">
        <v>0.6118142857142858</v>
      </c>
      <c r="D240" s="3">
        <f>MAX(C226:C241)</f>
      </c>
      <c r="E240" s="13">
        <f>IF(D240,C240/D240,0)</f>
      </c>
      <c r="F240" s="0">
        <f>COUNTIF(A$2:A$273,A240)</f>
      </c>
    </row>
    <row r="241">
      <c r="A241" t="s">
        <v>78</v>
      </c>
      <c r="B241" t="s">
        <v>82</v>
      </c>
      <c r="C241" s="8">
        <v>0.834175</v>
      </c>
      <c r="D241" s="3">
        <f>MAX(C226:C241)</f>
      </c>
      <c r="E241" s="13">
        <f>IF(D241,C241/D241,0)</f>
      </c>
      <c r="F241" s="0">
        <f>COUNTIF(A$2:A$273,A241)</f>
      </c>
    </row>
    <row r="242">
      <c r="A242" t="s">
        <v>80</v>
      </c>
      <c r="B242" t="s">
        <v>50</v>
      </c>
      <c r="C242" s="7">
        <v>0.7845777777777777</v>
      </c>
      <c r="D242" s="3">
        <f>MAX(C242:C257)</f>
      </c>
      <c r="E242" s="13">
        <f>IF(D242,C242/D242,0)</f>
      </c>
      <c r="F242" s="0">
        <f>COUNTIF(A$2:A$273,A242)</f>
      </c>
    </row>
    <row r="243">
      <c r="A243" t="s">
        <v>80</v>
      </c>
      <c r="B243" t="s">
        <v>52</v>
      </c>
      <c r="C243" s="7">
        <v>0.749</v>
      </c>
      <c r="D243" s="3">
        <f>MAX(C242:C257)</f>
      </c>
      <c r="E243" s="13">
        <f>IF(D243,C243/D243,0)</f>
      </c>
      <c r="F243" s="0">
        <f>COUNTIF(A$2:A$273,A243)</f>
      </c>
    </row>
    <row r="244">
      <c r="A244" t="s">
        <v>80</v>
      </c>
      <c r="B244" t="s">
        <v>54</v>
      </c>
      <c r="C244" s="7">
        <v>0.7539666666666666</v>
      </c>
      <c r="D244" s="3">
        <f>MAX(C242:C257)</f>
      </c>
      <c r="E244" s="13">
        <f>IF(D244,C244/D244,0)</f>
      </c>
      <c r="F244" s="0">
        <f>COUNTIF(A$2:A$273,A244)</f>
      </c>
    </row>
    <row r="245">
      <c r="A245" t="s">
        <v>80</v>
      </c>
      <c r="B245" t="s">
        <v>56</v>
      </c>
      <c r="C245" s="7">
        <v>0.7754285714285716</v>
      </c>
      <c r="D245" s="3">
        <f>MAX(C242:C257)</f>
      </c>
      <c r="E245" s="13">
        <f>IF(D245,C245/D245,0)</f>
      </c>
      <c r="F245" s="0">
        <f>COUNTIF(A$2:A$273,A245)</f>
      </c>
    </row>
    <row r="246">
      <c r="A246" t="s">
        <v>80</v>
      </c>
      <c r="B246" t="s">
        <v>58</v>
      </c>
      <c r="C246" s="7">
        <v>0.7510285714285713</v>
      </c>
      <c r="D246" s="3">
        <f>MAX(C242:C257)</f>
      </c>
      <c r="E246" s="13">
        <f>IF(D246,C246/D246,0)</f>
      </c>
      <c r="F246" s="0">
        <f>COUNTIF(A$2:A$273,A246)</f>
      </c>
    </row>
    <row r="247">
      <c r="A247" t="s">
        <v>80</v>
      </c>
      <c r="B247" t="s">
        <v>60</v>
      </c>
      <c r="C247" s="7">
        <v>0.7369125</v>
      </c>
      <c r="D247" s="3">
        <f>MAX(C242:C257)</f>
      </c>
      <c r="E247" s="13">
        <f>IF(D247,C247/D247,0)</f>
      </c>
      <c r="F247" s="0">
        <f>COUNTIF(A$2:A$273,A247)</f>
      </c>
    </row>
    <row r="248">
      <c r="A248" t="s">
        <v>80</v>
      </c>
      <c r="B248" t="s">
        <v>62</v>
      </c>
      <c r="C248" s="7">
        <v>0.7311749999999999</v>
      </c>
      <c r="D248" s="3">
        <f>MAX(C242:C257)</f>
      </c>
      <c r="E248" s="13">
        <f>IF(D248,C248/D248,0)</f>
      </c>
      <c r="F248" s="0">
        <f>COUNTIF(A$2:A$273,A248)</f>
      </c>
    </row>
    <row r="249">
      <c r="A249" t="s">
        <v>80</v>
      </c>
      <c r="B249" t="s">
        <v>64</v>
      </c>
      <c r="C249" s="7">
        <v>0.62815</v>
      </c>
      <c r="D249" s="3">
        <f>MAX(C242:C257)</f>
      </c>
      <c r="E249" s="13">
        <f>IF(D249,C249/D249,0)</f>
      </c>
      <c r="F249" s="0">
        <f>COUNTIF(A$2:A$273,A249)</f>
      </c>
    </row>
    <row r="250">
      <c r="A250" t="s">
        <v>80</v>
      </c>
      <c r="B250" t="s">
        <v>66</v>
      </c>
      <c r="C250" s="6">
        <v>0.54815</v>
      </c>
      <c r="D250" s="3">
        <f>MAX(C242:C257)</f>
      </c>
      <c r="E250" s="13">
        <f>IF(D250,C250/D250,0)</f>
      </c>
      <c r="F250" s="0">
        <f>COUNTIF(A$2:A$273,A250)</f>
      </c>
    </row>
    <row r="251">
      <c r="A251" t="s">
        <v>80</v>
      </c>
      <c r="B251" t="s">
        <v>68</v>
      </c>
      <c r="C251" s="7">
        <v>0.7145666666666667</v>
      </c>
      <c r="D251" s="3">
        <f>MAX(C242:C257)</f>
      </c>
      <c r="E251" s="13">
        <f>IF(D251,C251/D251,0)</f>
      </c>
      <c r="F251" s="0">
        <f>COUNTIF(A$2:A$273,A251)</f>
      </c>
    </row>
    <row r="252">
      <c r="A252" t="s">
        <v>80</v>
      </c>
      <c r="B252" t="s">
        <v>70</v>
      </c>
      <c r="C252" s="7">
        <v>0.7732142857142857</v>
      </c>
      <c r="D252" s="3">
        <f>MAX(C242:C257)</f>
      </c>
      <c r="E252" s="13">
        <f>IF(D252,C252/D252,0)</f>
      </c>
      <c r="F252" s="0">
        <f>COUNTIF(A$2:A$273,A252)</f>
      </c>
    </row>
    <row r="253">
      <c r="A253" t="s">
        <v>80</v>
      </c>
      <c r="B253" t="s">
        <v>72</v>
      </c>
      <c r="C253" s="7">
        <v>0.6355375</v>
      </c>
      <c r="D253" s="3">
        <f>MAX(C242:C257)</f>
      </c>
      <c r="E253" s="13">
        <f>IF(D253,C253/D253,0)</f>
      </c>
      <c r="F253" s="0">
        <f>COUNTIF(A$2:A$273,A253)</f>
      </c>
    </row>
    <row r="254">
      <c r="A254" t="s">
        <v>80</v>
      </c>
      <c r="B254" t="s">
        <v>74</v>
      </c>
      <c r="C254" s="8">
        <v>0.8374714285714285</v>
      </c>
      <c r="D254" s="3">
        <f>MAX(C242:C257)</f>
      </c>
      <c r="E254" s="13">
        <f>IF(D254,C254/D254,0)</f>
      </c>
      <c r="F254" s="0">
        <f>COUNTIF(A$2:A$273,A254)</f>
      </c>
    </row>
    <row r="255">
      <c r="A255" t="s">
        <v>80</v>
      </c>
      <c r="B255" t="s">
        <v>76</v>
      </c>
      <c r="C255" s="6">
        <v>0.5972000000000001</v>
      </c>
      <c r="D255" s="3">
        <f>MAX(C242:C257)</f>
      </c>
      <c r="E255" s="13">
        <f>IF(D255,C255/D255,0)</f>
      </c>
      <c r="F255" s="0">
        <f>COUNTIF(A$2:A$273,A255)</f>
      </c>
    </row>
    <row r="256">
      <c r="A256" t="s">
        <v>80</v>
      </c>
      <c r="B256" t="s">
        <v>78</v>
      </c>
      <c r="C256" s="7">
        <v>0.7188333333333333</v>
      </c>
      <c r="D256" s="3">
        <f>MAX(C242:C257)</f>
      </c>
      <c r="E256" s="13">
        <f>IF(D256,C256/D256,0)</f>
      </c>
      <c r="F256" s="0">
        <f>COUNTIF(A$2:A$273,A256)</f>
      </c>
    </row>
    <row r="257">
      <c r="A257" t="s">
        <v>80</v>
      </c>
      <c r="B257" t="s">
        <v>82</v>
      </c>
      <c r="C257" s="8">
        <v>0.834175</v>
      </c>
      <c r="D257" s="3">
        <f>MAX(C242:C257)</f>
      </c>
      <c r="E257" s="13">
        <f>IF(D257,C257/D257,0)</f>
      </c>
      <c r="F257" s="0">
        <f>COUNTIF(A$2:A$273,A257)</f>
      </c>
    </row>
    <row r="258">
      <c r="A258" t="s">
        <v>82</v>
      </c>
      <c r="B258" t="s">
        <v>50</v>
      </c>
      <c r="C258" s="7">
        <v>0.7845777777777777</v>
      </c>
      <c r="D258" s="3">
        <f>MAX(C258:C273)</f>
      </c>
      <c r="E258" s="13">
        <f>IF(D258,C258/D258,0)</f>
      </c>
      <c r="F258" s="0">
        <f>COUNTIF(A$2:A$273,A258)</f>
      </c>
    </row>
    <row r="259">
      <c r="A259" t="s">
        <v>82</v>
      </c>
      <c r="B259" t="s">
        <v>52</v>
      </c>
      <c r="C259" s="7">
        <v>0.749</v>
      </c>
      <c r="D259" s="3">
        <f>MAX(C258:C273)</f>
      </c>
      <c r="E259" s="13">
        <f>IF(D259,C259/D259,0)</f>
      </c>
      <c r="F259" s="0">
        <f>COUNTIF(A$2:A$273,A259)</f>
      </c>
    </row>
    <row r="260">
      <c r="A260" t="s">
        <v>82</v>
      </c>
      <c r="B260" t="s">
        <v>54</v>
      </c>
      <c r="C260" s="7">
        <v>0.7539666666666666</v>
      </c>
      <c r="D260" s="3">
        <f>MAX(C258:C273)</f>
      </c>
      <c r="E260" s="13">
        <f>IF(D260,C260/D260,0)</f>
      </c>
      <c r="F260" s="0">
        <f>COUNTIF(A$2:A$273,A260)</f>
      </c>
    </row>
    <row r="261">
      <c r="A261" t="s">
        <v>82</v>
      </c>
      <c r="B261" t="s">
        <v>56</v>
      </c>
      <c r="C261" s="7">
        <v>0.7754285714285716</v>
      </c>
      <c r="D261" s="3">
        <f>MAX(C258:C273)</f>
      </c>
      <c r="E261" s="13">
        <f>IF(D261,C261/D261,0)</f>
      </c>
      <c r="F261" s="0">
        <f>COUNTIF(A$2:A$273,A261)</f>
      </c>
    </row>
    <row r="262">
      <c r="A262" t="s">
        <v>82</v>
      </c>
      <c r="B262" t="s">
        <v>58</v>
      </c>
      <c r="C262" s="7">
        <v>0.7510285714285713</v>
      </c>
      <c r="D262" s="3">
        <f>MAX(C258:C273)</f>
      </c>
      <c r="E262" s="13">
        <f>IF(D262,C262/D262,0)</f>
      </c>
      <c r="F262" s="0">
        <f>COUNTIF(A$2:A$273,A262)</f>
      </c>
    </row>
    <row r="263">
      <c r="A263" t="s">
        <v>82</v>
      </c>
      <c r="B263" t="s">
        <v>60</v>
      </c>
      <c r="C263" s="7">
        <v>0.7369125</v>
      </c>
      <c r="D263" s="3">
        <f>MAX(C258:C273)</f>
      </c>
      <c r="E263" s="13">
        <f>IF(D263,C263/D263,0)</f>
      </c>
      <c r="F263" s="0">
        <f>COUNTIF(A$2:A$273,A263)</f>
      </c>
    </row>
    <row r="264">
      <c r="A264" t="s">
        <v>82</v>
      </c>
      <c r="B264" t="s">
        <v>62</v>
      </c>
      <c r="C264" s="7">
        <v>0.7311749999999999</v>
      </c>
      <c r="D264" s="3">
        <f>MAX(C258:C273)</f>
      </c>
      <c r="E264" s="13">
        <f>IF(D264,C264/D264,0)</f>
      </c>
      <c r="F264" s="0">
        <f>COUNTIF(A$2:A$273,A264)</f>
      </c>
    </row>
    <row r="265">
      <c r="A265" t="s">
        <v>82</v>
      </c>
      <c r="B265" t="s">
        <v>64</v>
      </c>
      <c r="C265" s="7">
        <v>0.62815</v>
      </c>
      <c r="D265" s="3">
        <f>MAX(C258:C273)</f>
      </c>
      <c r="E265" s="13">
        <f>IF(D265,C265/D265,0)</f>
      </c>
      <c r="F265" s="0">
        <f>COUNTIF(A$2:A$273,A265)</f>
      </c>
    </row>
    <row r="266">
      <c r="A266" t="s">
        <v>82</v>
      </c>
      <c r="B266" t="s">
        <v>66</v>
      </c>
      <c r="C266" s="6">
        <v>0.54815</v>
      </c>
      <c r="D266" s="3">
        <f>MAX(C258:C273)</f>
      </c>
      <c r="E266" s="13">
        <f>IF(D266,C266/D266,0)</f>
      </c>
      <c r="F266" s="0">
        <f>COUNTIF(A$2:A$273,A266)</f>
      </c>
    </row>
    <row r="267">
      <c r="A267" t="s">
        <v>82</v>
      </c>
      <c r="B267" t="s">
        <v>68</v>
      </c>
      <c r="C267" s="7">
        <v>0.7145666666666667</v>
      </c>
      <c r="D267" s="3">
        <f>MAX(C258:C273)</f>
      </c>
      <c r="E267" s="13">
        <f>IF(D267,C267/D267,0)</f>
      </c>
      <c r="F267" s="0">
        <f>COUNTIF(A$2:A$273,A267)</f>
      </c>
    </row>
    <row r="268">
      <c r="A268" t="s">
        <v>82</v>
      </c>
      <c r="B268" t="s">
        <v>70</v>
      </c>
      <c r="C268" s="7">
        <v>0.7732142857142857</v>
      </c>
      <c r="D268" s="3">
        <f>MAX(C258:C273)</f>
      </c>
      <c r="E268" s="13">
        <f>IF(D268,C268/D268,0)</f>
      </c>
      <c r="F268" s="0">
        <f>COUNTIF(A$2:A$273,A268)</f>
      </c>
    </row>
    <row r="269">
      <c r="A269" t="s">
        <v>82</v>
      </c>
      <c r="B269" t="s">
        <v>72</v>
      </c>
      <c r="C269" s="7">
        <v>0.6355375</v>
      </c>
      <c r="D269" s="3">
        <f>MAX(C258:C273)</f>
      </c>
      <c r="E269" s="13">
        <f>IF(D269,C269/D269,0)</f>
      </c>
      <c r="F269" s="0">
        <f>COUNTIF(A$2:A$273,A269)</f>
      </c>
    </row>
    <row r="270">
      <c r="A270" t="s">
        <v>82</v>
      </c>
      <c r="B270" t="s">
        <v>74</v>
      </c>
      <c r="C270" s="8">
        <v>0.8374714285714285</v>
      </c>
      <c r="D270" s="3">
        <f>MAX(C258:C273)</f>
      </c>
      <c r="E270" s="13">
        <f>IF(D270,C270/D270,0)</f>
      </c>
      <c r="F270" s="0">
        <f>COUNTIF(A$2:A$273,A270)</f>
      </c>
    </row>
    <row r="271">
      <c r="A271" t="s">
        <v>82</v>
      </c>
      <c r="B271" t="s">
        <v>76</v>
      </c>
      <c r="C271" s="6">
        <v>0.5972000000000001</v>
      </c>
      <c r="D271" s="3">
        <f>MAX(C258:C273)</f>
      </c>
      <c r="E271" s="13">
        <f>IF(D271,C271/D271,0)</f>
      </c>
      <c r="F271" s="0">
        <f>COUNTIF(A$2:A$273,A271)</f>
      </c>
    </row>
    <row r="272">
      <c r="A272" t="s">
        <v>82</v>
      </c>
      <c r="B272" t="s">
        <v>78</v>
      </c>
      <c r="C272" s="7">
        <v>0.7188333333333333</v>
      </c>
      <c r="D272" s="3">
        <f>MAX(C258:C273)</f>
      </c>
      <c r="E272" s="13">
        <f>IF(D272,C272/D272,0)</f>
      </c>
      <c r="F272" s="0">
        <f>COUNTIF(A$2:A$273,A272)</f>
      </c>
    </row>
    <row r="273">
      <c r="A273" t="s">
        <v>82</v>
      </c>
      <c r="B273" t="s">
        <v>80</v>
      </c>
      <c r="C273" s="7">
        <v>0.6118142857142858</v>
      </c>
      <c r="D273" s="3">
        <f>MAX(C258:C273)</f>
      </c>
      <c r="E273" s="13">
        <f>IF(D273,C273/D273,0)</f>
      </c>
      <c r="F273" s="0">
        <f>COUNTIF(A$2:A$273,A273)</f>
      </c>
    </row>
  </sheetData>
</worksheet>
</file>

<file path=xl/worksheets/sheet5.xml><?xml version="1.0" encoding="utf-8"?>
<worksheet xmlns="http://schemas.openxmlformats.org/spreadsheetml/2006/main">
  <dimension ref="A1:B50"/>
  <sheetViews>
    <sheetView tabSelected="0" workbookViewId="0">
      <pane xSplit="1" ySplit="1" topLeftCell="B2" activePane="bottomRight" state="frozen"/>
    </sheetView>
  </sheetViews>
  <sheetData>
    <row r="1">
      <c r="A1" t="s" s="1">
        <v>115</v>
      </c>
      <c r="B1" t="s" s="1">
        <v>116</v>
      </c>
    </row>
    <row r="2">
      <c r="A2" t="s">
        <v>117</v>
      </c>
      <c r="B2" t="s">
        <v>118</v>
      </c>
    </row>
    <row r="3">
      <c r="A3" t="s">
        <v>119</v>
      </c>
      <c r="B3" t="s">
        <v>120</v>
      </c>
    </row>
    <row r="4">
      <c r="A4" t="s">
        <v>121</v>
      </c>
      <c r="B4">
        <v>17</v>
      </c>
    </row>
    <row r="5">
      <c r="A5" t="s">
        <v>122</v>
      </c>
      <c r="B5" s="3">
        <f>Fund!E2</f>
      </c>
    </row>
    <row r="6">
      <c r="A6" t="s">
        <v>123</v>
      </c>
      <c r="B6" s="13">
        <f>Fund!F2</f>
      </c>
    </row>
    <row r="8">
      <c r="A8" t="s">
        <v>124</v>
      </c>
      <c r="B8" s="3">
        <f>Fund!G2</f>
      </c>
    </row>
    <row r="9">
      <c r="A9" t="s">
        <v>125</v>
      </c>
      <c r="B9" s="13">
        <f>Fund!H2</f>
      </c>
    </row>
    <row r="10">
      <c r="A10" t="s">
        <v>126</v>
      </c>
      <c r="B10" s="3">
        <f>Fund!I2</f>
      </c>
    </row>
    <row r="11">
      <c r="A11" t="s">
        <v>127</v>
      </c>
      <c r="B11" s="13">
        <f>Fund!J2</f>
      </c>
    </row>
    <row r="12">
      <c r="A12" t="s">
        <v>128</v>
      </c>
      <c r="B12" s="3">
        <f>Fund!K2</f>
      </c>
    </row>
    <row r="13">
      <c r="A13" t="s">
        <v>129</v>
      </c>
      <c r="B13" s="13">
        <f>Fund!L2</f>
      </c>
    </row>
    <row r="14">
      <c r="A14" t="s">
        <v>130</v>
      </c>
      <c r="B14" s="3">
        <f>Fund!M2</f>
      </c>
    </row>
    <row r="15">
      <c r="A15" t="s">
        <v>131</v>
      </c>
      <c r="B15" s="13">
        <f>Fund!N2</f>
      </c>
    </row>
    <row r="16">
      <c r="A16" t="s">
        <v>132</v>
      </c>
      <c r="B16" s="3">
        <f>Fund!O2</f>
      </c>
    </row>
    <row r="17">
      <c r="A17" t="s">
        <v>133</v>
      </c>
      <c r="B17" s="13">
        <f>Fund!P2</f>
      </c>
    </row>
    <row r="18">
      <c r="A18" t="s">
        <v>134</v>
      </c>
      <c r="B18" s="3">
        <f>Fund!Q2</f>
      </c>
    </row>
    <row r="19">
      <c r="A19" t="s">
        <v>135</v>
      </c>
      <c r="B19" s="13">
        <f>Fund!R2</f>
      </c>
    </row>
    <row r="20">
      <c r="A20" t="s">
        <v>136</v>
      </c>
      <c r="B20" s="3">
        <f>Fund!S2</f>
      </c>
    </row>
    <row r="21">
      <c r="A21" t="s">
        <v>137</v>
      </c>
      <c r="B21" s="13">
        <f>Fund!T2</f>
      </c>
    </row>
    <row r="22">
      <c r="A22" t="s">
        <v>138</v>
      </c>
      <c r="B22" s="3">
        <f>Fund!U2</f>
      </c>
    </row>
    <row r="23">
      <c r="A23" t="s">
        <v>139</v>
      </c>
      <c r="B23" s="13">
        <f>Fund!V2</f>
      </c>
    </row>
    <row r="24">
      <c r="A24" t="s">
        <v>140</v>
      </c>
      <c r="B24" s="3">
        <f>Fund!W2</f>
      </c>
    </row>
    <row r="25">
      <c r="A25" t="s">
        <v>141</v>
      </c>
      <c r="B25" s="13">
        <f>Fund!X2</f>
      </c>
    </row>
    <row r="26">
      <c r="A26" t="s">
        <v>142</v>
      </c>
      <c r="B26" s="3">
        <f>Fund!Y2</f>
      </c>
    </row>
    <row r="27">
      <c r="A27" t="s">
        <v>143</v>
      </c>
      <c r="B27" s="13">
        <f>Fund!Z2</f>
      </c>
    </row>
    <row r="28">
      <c r="A28" t="s">
        <v>144</v>
      </c>
      <c r="B28" s="3">
        <f>Fund!AA2</f>
      </c>
    </row>
    <row r="29">
      <c r="A29" t="s">
        <v>145</v>
      </c>
      <c r="B29" s="13">
        <f>Fund!AB2</f>
      </c>
    </row>
    <row r="30">
      <c r="A30" t="s">
        <v>146</v>
      </c>
      <c r="B30" s="3">
        <f>Fund!AC2</f>
      </c>
    </row>
    <row r="31">
      <c r="A31" t="s">
        <v>147</v>
      </c>
      <c r="B31" s="13">
        <f>Fund!AD2</f>
      </c>
    </row>
    <row r="32">
      <c r="A32" t="s">
        <v>148</v>
      </c>
      <c r="B32" s="3">
        <f>Fund!AE2</f>
      </c>
    </row>
    <row r="33">
      <c r="A33" t="s">
        <v>149</v>
      </c>
      <c r="B33" s="13">
        <f>Fund!AF2</f>
      </c>
    </row>
    <row r="34">
      <c r="A34" t="s">
        <v>150</v>
      </c>
      <c r="B34" s="3">
        <f>Fund!AG2</f>
      </c>
    </row>
    <row r="35">
      <c r="A35" t="s">
        <v>151</v>
      </c>
      <c r="B35" s="13">
        <f>Fund!AH2</f>
      </c>
    </row>
    <row r="36">
      <c r="A36" t="s">
        <v>152</v>
      </c>
      <c r="B36" s="3">
        <f>Fund!AI2</f>
      </c>
    </row>
    <row r="37">
      <c r="A37" t="s">
        <v>153</v>
      </c>
      <c r="B37" s="13">
        <f>Fund!AJ2</f>
      </c>
    </row>
    <row r="38">
      <c r="A38" t="s">
        <v>154</v>
      </c>
      <c r="B38" s="3">
        <f>Fund!AK2</f>
      </c>
    </row>
    <row r="39">
      <c r="A39" t="s">
        <v>155</v>
      </c>
      <c r="B39" s="13">
        <f>Fund!AL2</f>
      </c>
    </row>
    <row r="40">
      <c r="A40" t="s">
        <v>156</v>
      </c>
      <c r="B40" s="3">
        <f>Fund!AM2</f>
      </c>
    </row>
    <row r="41">
      <c r="A41" t="s">
        <v>157</v>
      </c>
      <c r="B41" s="13">
        <f>Fund!AN2</f>
      </c>
    </row>
    <row r="42">
      <c r="A42" t="s">
        <v>158</v>
      </c>
      <c r="B42" s="3">
        <f>Fund!AO2</f>
      </c>
    </row>
    <row r="43">
      <c r="A43" t="s">
        <v>159</v>
      </c>
      <c r="B43" s="13">
        <f>Fund!AP2</f>
      </c>
    </row>
    <row r="44">
      <c r="A44" t="s">
        <v>160</v>
      </c>
      <c r="B44" s="3">
        <f>Fund!AQ2</f>
      </c>
    </row>
    <row r="45">
      <c r="A45" t="s">
        <v>161</v>
      </c>
      <c r="B45" s="13">
        <f>Fund!AR2</f>
      </c>
    </row>
    <row r="46">
      <c r="A46" t="s">
        <v>162</v>
      </c>
      <c r="B46" s="3">
        <f>Fund!AS2</f>
      </c>
    </row>
    <row r="47">
      <c r="A47" t="s">
        <v>163</v>
      </c>
      <c r="B47" s="13">
        <f>Fund!AT2</f>
      </c>
    </row>
    <row r="49">
      <c r="A49" t="s" s="10">
        <v>164</v>
      </c>
      <c r="B49" s="24">
        <f>IF(Fund!E2&gt;=0.8,"Excellent",IF(Fund!E2&gt;=0.6,"Good",IF(Fund!E2&gt;=0.4,"Average",IF(Fund!E2&gt;=0.2,"Below Avg","Poor"))))</f>
      </c>
    </row>
    <row r="50">
      <c r="A50" t="s" s="10">
        <v>165</v>
      </c>
      <c r="B50" s="24">
        <f>IF(Fund!F2&gt;=0.8,"Excellent",IF(Fund!F2&gt;=0.6,"Good",IF(Fund!F2&gt;=0.4,"Average",IF(Fund!F2&gt;=0.2,"Below Avg","Poor"))))</f>
      </c>
    </row>
  </sheetData>
</worksheet>
</file>