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
<Relationship Id="rId1" Type="http://schemas.openxmlformats.org/officeDocument/2006/relationships/officeDocument" Target="xl/workbook.xml"/>
</Relationships>
</file>

<file path=xl/workbook.xml><?xml version="1.0" encoding="utf-8"?>
<workbook xmlns="http://schemas.openxmlformats.org/spreadsheetml/2006/main" xmlns:r="http://schemas.openxmlformats.org/officeDocument/2006/relationships">
  <sheets>
    <sheet name="Fund" sheetId="1" r:id="rId1"/>
    <sheet name="ESG Detail" sheetId="2" r:id="rId2"/>
    <sheet name="Criteria" sheetId="3" r:id="rId3"/>
    <sheet name="Peers" sheetId="4" r:id="rId4"/>
    <sheet name="Summary" sheetId="5" r:id="rId5"/>
  </sheets>
</workbook>
</file>

<file path=xl/sharedStrings.xml><?xml version="1.0" encoding="utf-8"?>
<sst xmlns="http://schemas.openxmlformats.org/spreadsheetml/2006/main" count="190" uniqueCount="190">
  <si>
    <t>Ticker</t>
  </si>
  <si>
    <t>Security Name</t>
  </si>
  <si>
    <t>Market Weight</t>
  </si>
  <si>
    <t>Normalized Weight</t>
  </si>
  <si>
    <t>Raw Score</t>
  </si>
  <si>
    <t>Raw Percentile</t>
  </si>
  <si>
    <t>Access To Finance</t>
  </si>
  <si>
    <t>Access To Finance %ile</t>
  </si>
  <si>
    <t>Access To Healthcare</t>
  </si>
  <si>
    <t>Access To Healthcare %ile</t>
  </si>
  <si>
    <t>Carbon Emissions</t>
  </si>
  <si>
    <t>Carbon Emissions %ile</t>
  </si>
  <si>
    <t>Chemical Safety</t>
  </si>
  <si>
    <t>Chemical Safety %ile</t>
  </si>
  <si>
    <t>Climate Change Vulnerability</t>
  </si>
  <si>
    <t>Climate Change Vulnerability %ile</t>
  </si>
  <si>
    <t>Controversial Sourcing</t>
  </si>
  <si>
    <t>Controversial Sourcing %ile</t>
  </si>
  <si>
    <t>Corporate Governance</t>
  </si>
  <si>
    <t>Corporate Governance %ile</t>
  </si>
  <si>
    <t>Electronic Waste</t>
  </si>
  <si>
    <t>Electronic Waste %ile</t>
  </si>
  <si>
    <t>Financial Product Safety</t>
  </si>
  <si>
    <t>Financial Product Safety %ile</t>
  </si>
  <si>
    <t>Gender Diversity</t>
  </si>
  <si>
    <t>Gender Diversity %ile</t>
  </si>
  <si>
    <t>Health And Safety</t>
  </si>
  <si>
    <t>Health And Safety %ile</t>
  </si>
  <si>
    <t>Labor Management</t>
  </si>
  <si>
    <t>Labor Management %ile</t>
  </si>
  <si>
    <t>Opportunities In Clean Tech</t>
  </si>
  <si>
    <t>Opportunities In Clean Tech %ile</t>
  </si>
  <si>
    <t>Opportunities In Nutrition And Health</t>
  </si>
  <si>
    <t>Opportunities In Nutrition And Health %ile</t>
  </si>
  <si>
    <t>Packaging Material And Waste</t>
  </si>
  <si>
    <t>Packaging Material And Waste %ile</t>
  </si>
  <si>
    <t>Privacy And Data Security</t>
  </si>
  <si>
    <t>Privacy And Data Security %ile</t>
  </si>
  <si>
    <t>Product Carbon Footprint</t>
  </si>
  <si>
    <t>Product Carbon Footprint %ile</t>
  </si>
  <si>
    <t>Product Safety And Quality</t>
  </si>
  <si>
    <t>Product Safety And Quality %ile</t>
  </si>
  <si>
    <t>Raw Material Sourcing</t>
  </si>
  <si>
    <t>Raw Material Sourcing %ile</t>
  </si>
  <si>
    <t>Supply Chain Labor Standards</t>
  </si>
  <si>
    <t>Supply Chain Labor Standards %ile</t>
  </si>
  <si>
    <t>Toxic Emissions And Waste</t>
  </si>
  <si>
    <t>Toxic Emissions And Waste %ile</t>
  </si>
  <si>
    <t>Water Stress</t>
  </si>
  <si>
    <t>Water Stress %ile</t>
  </si>
  <si>
    <t>Criteria Total</t>
  </si>
  <si>
    <t>Cohort Score</t>
  </si>
  <si>
    <t>Total</t>
  </si>
  <si>
    <t/>
  </si>
  <si>
    <t>asml</t>
  </si>
  <si>
    <t>ASML HOLDING NV-NY REG SHS</t>
  </si>
  <si>
    <t>expgy</t>
  </si>
  <si>
    <t>EXPERIAN PLC SPONSORED ADR</t>
  </si>
  <si>
    <t>lrlcy</t>
  </si>
  <si>
    <t>LOREAL-UNSPONSORED ADR</t>
  </si>
  <si>
    <t>lvmuy</t>
  </si>
  <si>
    <t>LVMH MOET HENNESSEY LOUIS VUITTON SE ADR</t>
  </si>
  <si>
    <t>relx</t>
  </si>
  <si>
    <t>RELX PLC SPONSORED ADR</t>
  </si>
  <si>
    <t>rhhby</t>
  </si>
  <si>
    <t>ROCHE HOLDINGS LTD-SPONS ADR</t>
  </si>
  <si>
    <t>acn</t>
  </si>
  <si>
    <t>ACCENTURE PLC-CL A</t>
  </si>
  <si>
    <t>googl</t>
  </si>
  <si>
    <t>ALPHABET INC-CL A</t>
  </si>
  <si>
    <t>goog</t>
  </si>
  <si>
    <t>ALPHABET INC-CL C</t>
  </si>
  <si>
    <t>axp</t>
  </si>
  <si>
    <t>AMERICAN EXPRESS CO</t>
  </si>
  <si>
    <t>aon</t>
  </si>
  <si>
    <t>AON PLC CL A</t>
  </si>
  <si>
    <t>aapl</t>
  </si>
  <si>
    <t>APPLE INC</t>
  </si>
  <si>
    <t>bkng</t>
  </si>
  <si>
    <t>BOOKING HOLDINGS INC</t>
  </si>
  <si>
    <t>bmy</t>
  </si>
  <si>
    <t>BRISTOL-MYERS SQUIBB CO</t>
  </si>
  <si>
    <t>cni</t>
  </si>
  <si>
    <t>CANADIAN NATIONAL RAILWAY CO</t>
  </si>
  <si>
    <t>carr</t>
  </si>
  <si>
    <t>CARRIER GLOBAL CORP</t>
  </si>
  <si>
    <t>fis</t>
  </si>
  <si>
    <t>FIDELITY NATIONAL INFO SERV</t>
  </si>
  <si>
    <t>ma</t>
  </si>
  <si>
    <t>MASTERCARD INC - A</t>
  </si>
  <si>
    <t>mtch</t>
  </si>
  <si>
    <t>MATCH GROUP INC</t>
  </si>
  <si>
    <t>mdt</t>
  </si>
  <si>
    <t>MEDTRONIC PLC</t>
  </si>
  <si>
    <t>pg</t>
  </si>
  <si>
    <t>PROCTER &amp; GAMBLE CO/THE</t>
  </si>
  <si>
    <t>spgi</t>
  </si>
  <si>
    <t>S&amp;P GLOBAL INC</t>
  </si>
  <si>
    <t>txn</t>
  </si>
  <si>
    <t>TEXAS INSTRUMENTS INC</t>
  </si>
  <si>
    <t>vrsk</t>
  </si>
  <si>
    <t>VERISK ANALYTICS INC</t>
  </si>
  <si>
    <t>Industry</t>
  </si>
  <si>
    <t>Sector</t>
  </si>
  <si>
    <t>Country</t>
  </si>
  <si>
    <t>Average</t>
  </si>
  <si>
    <t>Issue ID</t>
  </si>
  <si>
    <t>Criteria Weight</t>
  </si>
  <si>
    <t>access_to_finance</t>
  </si>
  <si>
    <t>access_to_healthcare</t>
  </si>
  <si>
    <t>carbon_emissions</t>
  </si>
  <si>
    <t>chemical_safety</t>
  </si>
  <si>
    <t>climate_change_vulnerability</t>
  </si>
  <si>
    <t>controversial_sourcing</t>
  </si>
  <si>
    <t>corporate_governance</t>
  </si>
  <si>
    <t>electronic_waste</t>
  </si>
  <si>
    <t>financial_product_safety</t>
  </si>
  <si>
    <t>gender_diversity</t>
  </si>
  <si>
    <t>health_and_safety</t>
  </si>
  <si>
    <t>labor_management</t>
  </si>
  <si>
    <t>opportunities_in_clean_tech</t>
  </si>
  <si>
    <t>opportunities_in_nutrition_and_health</t>
  </si>
  <si>
    <t>packaging_material_and_waste</t>
  </si>
  <si>
    <t>privacy_and_data_security</t>
  </si>
  <si>
    <t>product_carbon_footprint</t>
  </si>
  <si>
    <t>product_safety_and_quality</t>
  </si>
  <si>
    <t>raw_material_sourcing</t>
  </si>
  <si>
    <t>supply_chain_labor_standards</t>
  </si>
  <si>
    <t>toxic_emissions_and_waste</t>
  </si>
  <si>
    <t>water_stress</t>
  </si>
  <si>
    <t>Peer Ticker</t>
  </si>
  <si>
    <t>Peer Score</t>
  </si>
  <si>
    <t>Max Peer Score</t>
  </si>
  <si>
    <t>Peer Percentile</t>
  </si>
  <si>
    <t>Peer Count</t>
  </si>
  <si>
    <t>Metric</t>
  </si>
  <si>
    <t>Value</t>
  </si>
  <si>
    <t>Portfolio Name</t>
  </si>
  <si>
    <t>Eco Portfolio</t>
  </si>
  <si>
    <t>Date</t>
  </si>
  <si>
    <t>2022-09-30</t>
  </si>
  <si>
    <t>Holdings Count</t>
  </si>
  <si>
    <t>Overall Raw Score</t>
  </si>
  <si>
    <t>Overall Raw Percentile</t>
  </si>
  <si>
    <t>Access To Finance (Score)</t>
  </si>
  <si>
    <t>Access To Finance (Percentile)</t>
  </si>
  <si>
    <t>Access To Healthcare (Score)</t>
  </si>
  <si>
    <t>Access To Healthcare (Percentile)</t>
  </si>
  <si>
    <t>Carbon Emissions (Score)</t>
  </si>
  <si>
    <t>Carbon Emissions (Percentile)</t>
  </si>
  <si>
    <t>Chemical Safety (Score)</t>
  </si>
  <si>
    <t>Chemical Safety (Percentile)</t>
  </si>
  <si>
    <t>Climate Change Vulnerability (Score)</t>
  </si>
  <si>
    <t>Climate Change Vulnerability (Percentile)</t>
  </si>
  <si>
    <t>Controversial Sourcing (Score)</t>
  </si>
  <si>
    <t>Controversial Sourcing (Percentile)</t>
  </si>
  <si>
    <t>Corporate Governance (Score)</t>
  </si>
  <si>
    <t>Corporate Governance (Percentile)</t>
  </si>
  <si>
    <t>Electronic Waste (Score)</t>
  </si>
  <si>
    <t>Electronic Waste (Percentile)</t>
  </si>
  <si>
    <t>Financial Product Safety (Score)</t>
  </si>
  <si>
    <t>Financial Product Safety (Percentile)</t>
  </si>
  <si>
    <t>Gender Diversity (Score)</t>
  </si>
  <si>
    <t>Gender Diversity (Percentile)</t>
  </si>
  <si>
    <t>Health And Safety (Score)</t>
  </si>
  <si>
    <t>Health And Safety (Percentile)</t>
  </si>
  <si>
    <t>Labor Management (Score)</t>
  </si>
  <si>
    <t>Labor Management (Percentile)</t>
  </si>
  <si>
    <t>Opportunities In Clean Tech (Score)</t>
  </si>
  <si>
    <t>Opportunities In Clean Tech (Percentile)</t>
  </si>
  <si>
    <t>Opportunities In Nutrition And Health (Score)</t>
  </si>
  <si>
    <t>Opportunities In Nutrition And Health (Percentile)</t>
  </si>
  <si>
    <t>Packaging Material And Waste (Score)</t>
  </si>
  <si>
    <t>Packaging Material And Waste (Percentile)</t>
  </si>
  <si>
    <t>Privacy And Data Security (Score)</t>
  </si>
  <si>
    <t>Privacy And Data Security (Percentile)</t>
  </si>
  <si>
    <t>Product Carbon Footprint (Score)</t>
  </si>
  <si>
    <t>Product Carbon Footprint (Percentile)</t>
  </si>
  <si>
    <t>Product Safety And Quality (Score)</t>
  </si>
  <si>
    <t>Product Safety And Quality (Percentile)</t>
  </si>
  <si>
    <t>Raw Material Sourcing (Score)</t>
  </si>
  <si>
    <t>Raw Material Sourcing (Percentile)</t>
  </si>
  <si>
    <t>Supply Chain Labor Standards (Score)</t>
  </si>
  <si>
    <t>Supply Chain Labor Standards (Percentile)</t>
  </si>
  <si>
    <t>Toxic Emissions And Waste (Score)</t>
  </si>
  <si>
    <t>Toxic Emissions And Waste (Percentile)</t>
  </si>
  <si>
    <t>Water Stress (Score)</t>
  </si>
  <si>
    <t>Water Stress (Percentile)</t>
  </si>
  <si>
    <t>Overall Rank</t>
  </si>
  <si>
    <t>Overall Percentile Rank</t>
  </si>
</sst>
</file>

<file path=xl/styles.xml><?xml version="1.0" encoding="utf-8"?>
<styleSheet xmlns="http://schemas.openxmlformats.org/spreadsheetml/2006/main">
  <numFmts count="3">
    <numFmt numFmtId="164" formatCode="0.0"/>
    <numFmt numFmtId="165" formatCode="0.00"/>
    <numFmt numFmtId="166" formatCode="0%"/>
  </numFmts>
  <fonts count="3">
    <font>
      <sz val="11"/>
      <name val="Calibri"/>
    </font>
    <font>
      <b/>
      <sz val="11"/>
      <color rgb="FFFFFFFF"/>
      <name val="Calibri"/>
    </font>
    <font>
      <b/>
      <sz val="11"/>
      <name val="Calibri"/>
    </font>
  </fonts>
  <fills count="9">
    <fill>
      <patternFill patternType="none"/>
    </fill>
    <fill>
      <patternFill patternType="gray125"/>
    </fill>
    <fill>
      <patternFill patternType="solid">
        <fgColor rgb="FFCC0605"/>
      </patternFill>
    </fill>
    <fill>
      <patternFill patternType="solid">
        <fgColor rgb="FFF5A623"/>
      </patternFill>
    </fill>
    <fill>
      <patternFill patternType="solid">
        <fgColor rgb="FFFAD201"/>
      </patternFill>
    </fill>
    <fill>
      <patternFill patternType="solid">
        <fgColor rgb="FFAAD201"/>
      </patternFill>
    </fill>
    <fill>
      <patternFill patternType="solid">
        <fgColor rgb="FF33A532"/>
      </patternFill>
    </fill>
    <fill>
      <patternFill patternType="solid">
        <fgColor rgb="FFAAAAAA"/>
      </patternFill>
    </fill>
    <fill>
      <patternFill patternType="solid">
        <fgColor rgb="FFFFFFCC"/>
      </patternFill>
    </fill>
    <fill>
      <patternFill patternType="solid">
        <fgColor rgb="FF1D333E"/>
      </patternFill>
    </fill>
  </fills>
  <borders count="2">
    <border>
      <left/>
      <right/>
      <top/>
      <bottom/>
      <diagonal/>
    </border>
    <border>
      <left/>
      <right/>
      <top/>
      <bottom style="double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9" borderId="0" xfId="0" applyFont="1" applyFill="1"/>
    <xf numFmtId="164" fontId="0" fillId="0" borderId="0" xfId="0" applyNumberFormat="1"/>
    <xf numFmtId="165" fontId="0" fillId="0" borderId="0" xfId="0" applyNumberFormat="1"/>
    <xf numFmtId="165" fontId="0" fillId="2" borderId="0" xfId="0" applyNumberFormat="1" applyFill="1"/>
    <xf numFmtId="165" fontId="0" fillId="3" borderId="0" xfId="0" applyNumberFormat="1" applyFill="1"/>
    <xf numFmtId="165" fontId="0" fillId="4" borderId="0" xfId="0" applyNumberFormat="1" applyFill="1"/>
    <xf numFmtId="165" fontId="0" fillId="5" borderId="0" xfId="0" applyNumberFormat="1" applyFill="1"/>
    <xf numFmtId="165" fontId="0" fillId="6" borderId="0" xfId="0" applyNumberFormat="1" applyFill="1"/>
    <xf numFmtId="165" fontId="0" fillId="7" borderId="0" xfId="0" applyNumberFormat="1" applyFill="1"/>
    <xf numFmtId="0" fontId="2" fillId="0" borderId="1" xfId="0" applyFont="1" applyBorder="1"/>
    <xf numFmtId="164" fontId="0" fillId="8" borderId="0" xfId="0" applyNumberFormat="1" applyFill="1"/>
    <xf numFmtId="165" fontId="0" fillId="8" borderId="0" xfId="0" applyNumberFormat="1" applyFill="1"/>
    <xf numFmtId="166" fontId="0" fillId="0" borderId="0" xfId="0" applyNumberFormat="1"/>
    <xf numFmtId="166" fontId="0" fillId="2" borderId="0" xfId="0" applyNumberFormat="1" applyFill="1"/>
    <xf numFmtId="166" fontId="0" fillId="3" borderId="0" xfId="0" applyNumberFormat="1" applyFill="1"/>
    <xf numFmtId="166" fontId="0" fillId="4" borderId="0" xfId="0" applyNumberFormat="1" applyFill="1"/>
    <xf numFmtId="166" fontId="0" fillId="5" borderId="0" xfId="0" applyNumberFormat="1" applyFill="1"/>
    <xf numFmtId="166" fontId="0" fillId="6" borderId="0" xfId="0" applyNumberFormat="1" applyFill="1"/>
    <xf numFmtId="166" fontId="0" fillId="7" borderId="0" xfId="0" applyNumberFormat="1" applyFill="1"/>
    <xf numFmtId="164" fontId="2" fillId="0" borderId="1" xfId="0" applyNumberFormat="1" applyFont="1" applyBorder="1"/>
    <xf numFmtId="165" fontId="2" fillId="0" borderId="1" xfId="0" applyNumberFormat="1" applyFont="1" applyBorder="1"/>
    <xf numFmtId="166" fontId="2" fillId="0" borderId="1" xfId="0" applyNumberFormat="1" applyFont="1" applyBorder="1"/>
    <xf numFmtId="0" fontId="1" fillId="9" borderId="0" xfId="0" applyFont="1" applyFill="1"/>
    <xf numFmtId="0" fontId="2" fillId="0" borderId="1" xfId="0" applyFont="1" applyBorder="1"/>
  </cellXfs>
</styleSheet>
</file>

<file path=xl/_rels/workbook.xml.rels><?xml version="1.0" encoding="UTF-8" standalone="yes"?>
<Relationships xmlns="http://schemas.openxmlformats.org/package/2006/relationships">
<Relationship Id="rId1" Type="http://schemas.openxmlformats.org/officeDocument/2006/relationships/worksheet" Target="worksheets/sheet1.xml"/>
<Relationship Id="rId2" Type="http://schemas.openxmlformats.org/officeDocument/2006/relationships/worksheet" Target="worksheets/sheet2.xml"/>
<Relationship Id="rId3" Type="http://schemas.openxmlformats.org/officeDocument/2006/relationships/worksheet" Target="worksheets/sheet3.xml"/>
<Relationship Id="rId4" Type="http://schemas.openxmlformats.org/officeDocument/2006/relationships/worksheet" Target="worksheets/sheet4.xml"/>
<Relationship Id="rId5" Type="http://schemas.openxmlformats.org/officeDocument/2006/relationships/worksheet" Target="worksheets/sheet5.xml"/>
<Relationship Id="rId6" Type="http://schemas.openxmlformats.org/officeDocument/2006/relationships/styles" Target="styles.xml"/>
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>
  <dimension ref="A1:AZ26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</v>
      </c>
      <c r="C1" t="s" s="1">
        <v>2</v>
      </c>
      <c r="D1" t="s" s="1">
        <v>3</v>
      </c>
      <c r="E1" t="s" s="1">
        <v>4</v>
      </c>
      <c r="F1" t="s" s="1">
        <v>5</v>
      </c>
      <c r="G1" t="s" s="1">
        <v>6</v>
      </c>
      <c r="H1" t="s" s="1">
        <v>7</v>
      </c>
      <c r="I1" t="s" s="1">
        <v>8</v>
      </c>
      <c r="J1" t="s" s="1">
        <v>9</v>
      </c>
      <c r="K1" t="s" s="1">
        <v>10</v>
      </c>
      <c r="L1" t="s" s="1">
        <v>11</v>
      </c>
      <c r="M1" t="s" s="1">
        <v>12</v>
      </c>
      <c r="N1" t="s" s="1">
        <v>13</v>
      </c>
      <c r="O1" t="s" s="1">
        <v>14</v>
      </c>
      <c r="P1" t="s" s="1">
        <v>15</v>
      </c>
      <c r="Q1" t="s" s="1">
        <v>16</v>
      </c>
      <c r="R1" t="s" s="1">
        <v>17</v>
      </c>
      <c r="S1" t="s" s="1">
        <v>18</v>
      </c>
      <c r="T1" t="s" s="1">
        <v>19</v>
      </c>
      <c r="U1" t="s" s="1">
        <v>20</v>
      </c>
      <c r="V1" t="s" s="1">
        <v>21</v>
      </c>
      <c r="W1" t="s" s="1">
        <v>22</v>
      </c>
      <c r="X1" t="s" s="1">
        <v>23</v>
      </c>
      <c r="Y1" t="s" s="1">
        <v>24</v>
      </c>
      <c r="Z1" t="s" s="1">
        <v>25</v>
      </c>
      <c r="AA1" t="s" s="1">
        <v>26</v>
      </c>
      <c r="AB1" t="s" s="1">
        <v>27</v>
      </c>
      <c r="AC1" t="s" s="1">
        <v>28</v>
      </c>
      <c r="AD1" t="s" s="1">
        <v>29</v>
      </c>
      <c r="AE1" t="s" s="1">
        <v>30</v>
      </c>
      <c r="AF1" t="s" s="1">
        <v>31</v>
      </c>
      <c r="AG1" t="s" s="1">
        <v>32</v>
      </c>
      <c r="AH1" t="s" s="1">
        <v>33</v>
      </c>
      <c r="AI1" t="s" s="1">
        <v>34</v>
      </c>
      <c r="AJ1" t="s" s="1">
        <v>35</v>
      </c>
      <c r="AK1" t="s" s="1">
        <v>36</v>
      </c>
      <c r="AL1" t="s" s="1">
        <v>37</v>
      </c>
      <c r="AM1" t="s" s="1">
        <v>38</v>
      </c>
      <c r="AN1" t="s" s="1">
        <v>39</v>
      </c>
      <c r="AO1" t="s" s="1">
        <v>40</v>
      </c>
      <c r="AP1" t="s" s="1">
        <v>41</v>
      </c>
      <c r="AQ1" t="s" s="1">
        <v>42</v>
      </c>
      <c r="AR1" t="s" s="1">
        <v>43</v>
      </c>
      <c r="AS1" t="s" s="1">
        <v>44</v>
      </c>
      <c r="AT1" t="s" s="1">
        <v>45</v>
      </c>
      <c r="AU1" t="s" s="1">
        <v>46</v>
      </c>
      <c r="AV1" t="s" s="1">
        <v>47</v>
      </c>
      <c r="AW1" t="s" s="1">
        <v>48</v>
      </c>
      <c r="AX1" t="s" s="1">
        <v>49</v>
      </c>
      <c r="AY1" t="s" s="1">
        <v>50</v>
      </c>
      <c r="AZ1" t="s" s="1">
        <v>51</v>
      </c>
    </row>
    <row r="2">
      <c r="A2" t="s" s="10">
        <v>52</v>
      </c>
      <c r="B2" t="s" s="10">
        <v>53</v>
      </c>
      <c r="C2" s="20">
        <f>SUM(C3:C26)</f>
      </c>
      <c r="D2" s="20">
        <f>SUM(D3:D26)</f>
      </c>
      <c r="E2" s="21">
        <f>SUMPRODUCT(D3:D26,E3:E26)</f>
      </c>
      <c r="F2" s="22">
        <f>SUMPRODUCT(D3:D26,F3:F26)</f>
      </c>
      <c r="G2" s="21">
        <f>SUMPRODUCT(D3:D26,G3:G26)</f>
      </c>
      <c r="H2" s="22">
        <f>SUMPRODUCT(D3:D26,H3:H26)</f>
      </c>
      <c r="I2" s="21">
        <f>SUMPRODUCT(D3:D26,I3:I26)</f>
      </c>
      <c r="J2" s="22">
        <f>SUMPRODUCT(D3:D26,J3:J26)</f>
      </c>
      <c r="K2" s="21">
        <f>SUMPRODUCT(D3:D26,K3:K26)</f>
      </c>
      <c r="L2" s="22">
        <f>SUMPRODUCT(D3:D26,L3:L26)</f>
      </c>
      <c r="M2" s="21">
        <f>SUMPRODUCT(D3:D26,M3:M26)</f>
      </c>
      <c r="N2" s="22">
        <f>SUMPRODUCT(D3:D26,N3:N26)</f>
      </c>
      <c r="O2" s="21">
        <f>SUMPRODUCT(D3:D26,O3:O26)</f>
      </c>
      <c r="P2" s="22">
        <f>SUMPRODUCT(D3:D26,P3:P26)</f>
      </c>
      <c r="Q2" s="21">
        <f>SUMPRODUCT(D3:D26,Q3:Q26)</f>
      </c>
      <c r="R2" s="22">
        <f>SUMPRODUCT(D3:D26,R3:R26)</f>
      </c>
      <c r="S2" s="21">
        <f>SUMPRODUCT(D3:D26,S3:S26)</f>
      </c>
      <c r="T2" s="22">
        <f>SUMPRODUCT(D3:D26,T3:T26)</f>
      </c>
      <c r="U2" s="21">
        <f>SUMPRODUCT(D3:D26,U3:U26)</f>
      </c>
      <c r="V2" s="22">
        <f>SUMPRODUCT(D3:D26,V3:V26)</f>
      </c>
      <c r="W2" s="21">
        <f>SUMPRODUCT(D3:D26,W3:W26)</f>
      </c>
      <c r="X2" s="22">
        <f>SUMPRODUCT(D3:D26,X3:X26)</f>
      </c>
      <c r="Y2" s="21">
        <f>SUMPRODUCT(D3:D26,Y3:Y26)</f>
      </c>
      <c r="Z2" s="22">
        <f>SUMPRODUCT(D3:D26,Z3:Z26)</f>
      </c>
      <c r="AA2" s="21">
        <f>SUMPRODUCT(D3:D26,AA3:AA26)</f>
      </c>
      <c r="AB2" s="22">
        <f>SUMPRODUCT(D3:D26,AB3:AB26)</f>
      </c>
      <c r="AC2" s="21">
        <f>SUMPRODUCT(D3:D26,AC3:AC26)</f>
      </c>
      <c r="AD2" s="22">
        <f>SUMPRODUCT(D3:D26,AD3:AD26)</f>
      </c>
      <c r="AE2" s="21">
        <f>SUMPRODUCT(D3:D26,AE3:AE26)</f>
      </c>
      <c r="AF2" s="22">
        <f>SUMPRODUCT(D3:D26,AF3:AF26)</f>
      </c>
      <c r="AG2" s="21">
        <f>SUMPRODUCT(D3:D26,AG3:AG26)</f>
      </c>
      <c r="AH2" s="22">
        <f>SUMPRODUCT(D3:D26,AH3:AH26)</f>
      </c>
      <c r="AI2" s="21">
        <f>SUMPRODUCT(D3:D26,AI3:AI26)</f>
      </c>
      <c r="AJ2" s="22">
        <f>SUMPRODUCT(D3:D26,AJ3:AJ26)</f>
      </c>
      <c r="AK2" s="21">
        <f>SUMPRODUCT(D3:D26,AK3:AK26)</f>
      </c>
      <c r="AL2" s="22">
        <f>SUMPRODUCT(D3:D26,AL3:AL26)</f>
      </c>
      <c r="AM2" s="21">
        <f>SUMPRODUCT(D3:D26,AM3:AM26)</f>
      </c>
      <c r="AN2" s="22">
        <f>SUMPRODUCT(D3:D26,AN3:AN26)</f>
      </c>
      <c r="AO2" s="21">
        <f>SUMPRODUCT(D3:D26,AO3:AO26)</f>
      </c>
      <c r="AP2" s="22">
        <f>SUMPRODUCT(D3:D26,AP3:AP26)</f>
      </c>
      <c r="AQ2" s="21">
        <f>SUMPRODUCT(D3:D26,AQ3:AQ26)</f>
      </c>
      <c r="AR2" s="22">
        <f>SUMPRODUCT(D3:D26,AR3:AR26)</f>
      </c>
      <c r="AS2" s="21">
        <f>SUMPRODUCT(D3:D26,AS3:AS26)</f>
      </c>
      <c r="AT2" s="22">
        <f>SUMPRODUCT(D3:D26,AT3:AT26)</f>
      </c>
      <c r="AU2" s="21">
        <f>SUMPRODUCT(D3:D26,AU3:AU26)</f>
      </c>
      <c r="AV2" s="22">
        <f>SUMPRODUCT(D3:D26,AV3:AV26)</f>
      </c>
      <c r="AW2" s="21">
        <f>SUMPRODUCT(D3:D26,AW3:AW26)</f>
      </c>
      <c r="AX2" s="22">
        <f>SUMPRODUCT(D3:D26,AX3:AX26)</f>
      </c>
      <c r="AY2" t="s" s="10">
        <v>53</v>
      </c>
      <c r="AZ2" s="22">
        <f>SUMPRODUCT(D3:D26,AZ3:AZ26)</f>
      </c>
    </row>
    <row r="3">
      <c r="A3" t="s">
        <v>54</v>
      </c>
      <c r="B3" t="s">
        <v>55</v>
      </c>
      <c r="C3" s="11">
        <v>0.027003611161737426</v>
      </c>
      <c r="D3" s="2">
        <f>C3/SUM(C$3:C$26)</f>
      </c>
      <c r="K3" s="8">
        <f>'ESG Detail'!H3</f>
      </c>
      <c r="L3" s="18">
        <f>'ESG Detail'!AD3</f>
      </c>
      <c r="S3" s="7">
        <f>'ESG Detail'!L3</f>
      </c>
      <c r="T3" s="16">
        <f>'ESG Detail'!AH3</f>
      </c>
      <c r="Y3" s="8">
        <f>'ESG Detail'!O3</f>
      </c>
      <c r="Z3" s="17">
        <f>'ESG Detail'!AK3</f>
      </c>
      <c r="AC3" s="8">
        <f>'ESG Detail'!Q3</f>
      </c>
      <c r="AD3" s="17">
        <f>'ESG Detail'!AM3</f>
      </c>
      <c r="AE3" s="6">
        <f>'ESG Detail'!R3</f>
      </c>
      <c r="AF3" s="16">
        <f>'ESG Detail'!AN3</f>
      </c>
      <c r="AK3" s="8">
        <f>'ESG Detail'!U3</f>
      </c>
      <c r="AL3" s="18">
        <f>'ESG Detail'!AQ3</f>
      </c>
      <c r="AW3" s="8">
        <f>'ESG Detail'!AA3</f>
      </c>
      <c r="AX3" s="16">
        <f>'ESG Detail'!AW3</f>
      </c>
      <c r="E3" s="3">
        <f>AVERAGE(K3,S3,Y3,AC3,AE3,AK3,AW3)</f>
      </c>
      <c r="F3" s="13">
        <f>AVERAGE(L3,T3,Z3,AD3,AF3,AL3,AX3)</f>
      </c>
      <c r="AY3" s="0">
        <f>COUNTA(G3,I3,K3,M3,O3,Q3,S3,U3,W3,Y3,AA3,AC3,AE3,AG3,AI3,AK3,AM3,AO3,AQ3,AS3,AU3,AW3)</f>
      </c>
      <c r="AZ3" s="13">
        <f>AVERAGE(L3,T3,Z3,AD3,AF3,AL3,AX3)</f>
      </c>
    </row>
    <row r="4">
      <c r="A4" t="s">
        <v>56</v>
      </c>
      <c r="B4" t="s">
        <v>57</v>
      </c>
      <c r="C4" s="11">
        <v>0.03542237811898698</v>
      </c>
      <c r="D4" s="2">
        <f>C4/SUM(C$3:C$26)</f>
      </c>
      <c r="K4" s="8">
        <f>'ESG Detail'!H4</f>
      </c>
      <c r="L4" s="18">
        <f>'ESG Detail'!AD4</f>
      </c>
      <c r="S4" s="8">
        <f>'ESG Detail'!L4</f>
      </c>
      <c r="T4" s="16">
        <f>'ESG Detail'!AH4</f>
      </c>
      <c r="W4" s="6">
        <f>'ESG Detail'!N4</f>
      </c>
      <c r="X4" s="16">
        <f>'ESG Detail'!AJ4</f>
      </c>
      <c r="Y4" s="4">
        <f>'ESG Detail'!O4</f>
      </c>
      <c r="Z4" s="14">
        <f>'ESG Detail'!AK4</f>
      </c>
      <c r="AC4" s="8">
        <f>'ESG Detail'!Q4</f>
      </c>
      <c r="AD4" s="17">
        <f>'ESG Detail'!AM4</f>
      </c>
      <c r="AK4" s="5">
        <f>'ESG Detail'!U4</f>
      </c>
      <c r="AL4" s="14">
        <f>'ESG Detail'!AQ4</f>
      </c>
      <c r="AW4" s="7">
        <f>'ESG Detail'!AA4</f>
      </c>
      <c r="AX4" s="16">
        <f>'ESG Detail'!AW4</f>
      </c>
      <c r="E4" s="3">
        <f>AVERAGE(K4,S4,W4,Y4,AC4,AK4,AW4)</f>
      </c>
      <c r="F4" s="13">
        <f>AVERAGE(L4,T4,X4,Z4,AD4,AL4,AX4)</f>
      </c>
      <c r="AY4" s="0">
        <f>COUNTA(G4,I4,K4,M4,O4,Q4,S4,U4,W4,Y4,AA4,AC4,AE4,AG4,AI4,AK4,AM4,AO4,AQ4,AS4,AU4,AW4)</f>
      </c>
      <c r="AZ4" s="13">
        <f>AVERAGE(L4,T4,X4,Z4,AD4,AL4,AX4)</f>
      </c>
    </row>
    <row r="5">
      <c r="A5" t="s">
        <v>58</v>
      </c>
      <c r="B5" t="s">
        <v>59</v>
      </c>
      <c r="C5" s="11">
        <v>0.03629002506334347</v>
      </c>
      <c r="D5" s="2">
        <f>C5/SUM(C$3:C$26)</f>
      </c>
      <c r="K5" s="8">
        <f>'ESG Detail'!H5</f>
      </c>
      <c r="L5" s="16">
        <f>'ESG Detail'!AD5</f>
      </c>
      <c r="M5" s="5">
        <f>'ESG Detail'!I5</f>
      </c>
      <c r="N5" s="15">
        <f>'ESG Detail'!AE5</f>
      </c>
      <c r="S5" s="7">
        <f>'ESG Detail'!L5</f>
      </c>
      <c r="T5" s="15">
        <f>'ESG Detail'!AH5</f>
      </c>
      <c r="Y5" s="8">
        <f>'ESG Detail'!O5</f>
      </c>
      <c r="Z5" s="16">
        <f>'ESG Detail'!AK5</f>
      </c>
      <c r="AC5" s="7">
        <f>'ESG Detail'!Q5</f>
      </c>
      <c r="AD5" s="17">
        <f>'ESG Detail'!AM5</f>
      </c>
      <c r="AI5" s="5">
        <f>'ESG Detail'!T5</f>
      </c>
      <c r="AJ5" s="15">
        <f>'ESG Detail'!AP5</f>
      </c>
      <c r="AK5" s="8">
        <f>'ESG Detail'!U5</f>
      </c>
      <c r="AL5" s="18">
        <f>'ESG Detail'!AQ5</f>
      </c>
      <c r="AM5" s="8">
        <f>'ESG Detail'!V5</f>
      </c>
      <c r="AN5" s="18">
        <f>'ESG Detail'!AR5</f>
      </c>
      <c r="AQ5" s="6">
        <f>'ESG Detail'!X5</f>
      </c>
      <c r="AR5" s="15">
        <f>'ESG Detail'!AT5</f>
      </c>
      <c r="AW5" s="8">
        <f>'ESG Detail'!AA5</f>
      </c>
      <c r="AX5" s="18">
        <f>'ESG Detail'!AW5</f>
      </c>
      <c r="E5" s="3">
        <f>AVERAGE(K5,M5,S5,Y5,AC5,AI5,AK5,AM5,AQ5,AW5)</f>
      </c>
      <c r="F5" s="13">
        <f>AVERAGE(L5,N5,T5,Z5,AD5,AJ5,AL5,AN5,AR5,AX5)</f>
      </c>
      <c r="AY5" s="0">
        <f>COUNTA(G5,I5,K5,M5,O5,Q5,S5,U5,W5,Y5,AA5,AC5,AE5,AG5,AI5,AK5,AM5,AO5,AQ5,AS5,AU5,AW5)</f>
      </c>
      <c r="AZ5" s="13">
        <f>AVERAGE(L5,N5,T5,Z5,AD5,AJ5,AL5,AN5,AR5,AX5)</f>
      </c>
    </row>
    <row r="6">
      <c r="A6" t="s">
        <v>60</v>
      </c>
      <c r="B6" t="s">
        <v>61</v>
      </c>
      <c r="C6" s="11">
        <v>0.051103333410692654</v>
      </c>
      <c r="D6" s="2">
        <f>C6/SUM(C$3:C$26)</f>
      </c>
      <c r="K6" s="8">
        <f>'ESG Detail'!H6</f>
      </c>
      <c r="L6" s="18">
        <f>'ESG Detail'!AD6</f>
      </c>
      <c r="M6" s="7">
        <f>'ESG Detail'!I6</f>
      </c>
      <c r="N6" s="16">
        <f>'ESG Detail'!AE6</f>
      </c>
      <c r="S6" s="6">
        <f>'ESG Detail'!L6</f>
      </c>
      <c r="T6" s="14">
        <f>'ESG Detail'!AH6</f>
      </c>
      <c r="Y6" s="8">
        <f>'ESG Detail'!O6</f>
      </c>
      <c r="Z6" s="16">
        <f>'ESG Detail'!AK6</f>
      </c>
      <c r="AC6" s="6">
        <f>'ESG Detail'!Q6</f>
      </c>
      <c r="AD6" s="15">
        <f>'ESG Detail'!AM6</f>
      </c>
      <c r="AK6" s="8">
        <f>'ESG Detail'!U6</f>
      </c>
      <c r="AL6" s="17">
        <f>'ESG Detail'!AQ6</f>
      </c>
      <c r="AM6" s="8">
        <f>'ESG Detail'!V6</f>
      </c>
      <c r="AN6" s="17">
        <f>'ESG Detail'!AR6</f>
      </c>
      <c r="AQ6" s="7">
        <f>'ESG Detail'!X6</f>
      </c>
      <c r="AR6" s="16">
        <f>'ESG Detail'!AT6</f>
      </c>
      <c r="AW6" s="7">
        <f>'ESG Detail'!AA6</f>
      </c>
      <c r="AX6" s="16">
        <f>'ESG Detail'!AW6</f>
      </c>
      <c r="E6" s="3">
        <f>AVERAGE(K6,M6,S6,Y6,AC6,AK6,AM6,AQ6,AW6)</f>
      </c>
      <c r="F6" s="13">
        <f>AVERAGE(L6,N6,T6,Z6,AD6,AL6,AN6,AR6,AX6)</f>
      </c>
      <c r="AY6" s="0">
        <f>COUNTA(G6,I6,K6,M6,O6,Q6,S6,U6,W6,Y6,AA6,AC6,AE6,AG6,AI6,AK6,AM6,AO6,AQ6,AS6,AU6,AW6)</f>
      </c>
      <c r="AZ6" s="13">
        <f>AVERAGE(L6,N6,T6,Z6,AD6,AL6,AN6,AR6,AX6)</f>
      </c>
    </row>
    <row r="7">
      <c r="A7" t="s">
        <v>62</v>
      </c>
      <c r="B7" t="s">
        <v>63</v>
      </c>
      <c r="C7" s="11">
        <v>0.04332730940974253</v>
      </c>
      <c r="D7" s="2">
        <f>C7/SUM(C$3:C$26)</f>
      </c>
      <c r="K7" s="8">
        <f>'ESG Detail'!H7</f>
      </c>
      <c r="L7" s="18">
        <f>'ESG Detail'!AD7</f>
      </c>
      <c r="S7" s="8">
        <f>'ESG Detail'!L7</f>
      </c>
      <c r="T7" s="18">
        <f>'ESG Detail'!AH7</f>
      </c>
      <c r="Y7" s="4">
        <f>'ESG Detail'!O7</f>
      </c>
      <c r="Z7" s="15">
        <f>'ESG Detail'!AK7</f>
      </c>
      <c r="AC7" s="7">
        <f>'ESG Detail'!Q7</f>
      </c>
      <c r="AD7" s="17">
        <f>'ESG Detail'!AM7</f>
      </c>
      <c r="AK7" s="7">
        <f>'ESG Detail'!U7</f>
      </c>
      <c r="AL7" s="16">
        <f>'ESG Detail'!AQ7</f>
      </c>
      <c r="AW7" s="8">
        <f>'ESG Detail'!AA7</f>
      </c>
      <c r="AX7" s="18">
        <f>'ESG Detail'!AW7</f>
      </c>
      <c r="E7" s="3">
        <f>AVERAGE(K7,S7,Y7,AC7,AK7,AW7)</f>
      </c>
      <c r="F7" s="13">
        <f>AVERAGE(L7,T7,Z7,AD7,AL7,AX7)</f>
      </c>
      <c r="AY7" s="0">
        <f>COUNTA(G7,I7,K7,M7,O7,Q7,S7,U7,W7,Y7,AA7,AC7,AE7,AG7,AI7,AK7,AM7,AO7,AQ7,AS7,AU7,AW7)</f>
      </c>
      <c r="AZ7" s="13">
        <f>AVERAGE(L7,T7,Z7,AD7,AL7,AX7)</f>
      </c>
    </row>
    <row r="8">
      <c r="A8" t="s">
        <v>64</v>
      </c>
      <c r="B8" t="s">
        <v>65</v>
      </c>
      <c r="C8" s="11">
        <v>0.04188971289517326</v>
      </c>
      <c r="D8" s="2">
        <f>C8/SUM(C$3:C$26)</f>
      </c>
      <c r="I8" s="8">
        <f>'ESG Detail'!G8</f>
      </c>
      <c r="J8" s="17">
        <f>'ESG Detail'!AC8</f>
      </c>
      <c r="K8" s="8">
        <f>'ESG Detail'!H8</f>
      </c>
      <c r="L8" s="18">
        <f>'ESG Detail'!AD8</f>
      </c>
      <c r="S8" s="7">
        <f>'ESG Detail'!L8</f>
      </c>
      <c r="T8" s="16">
        <f>'ESG Detail'!AH8</f>
      </c>
      <c r="Y8" s="8">
        <f>'ESG Detail'!O8</f>
      </c>
      <c r="Z8" s="17">
        <f>'ESG Detail'!AK8</f>
      </c>
      <c r="AC8" s="6">
        <f>'ESG Detail'!Q8</f>
      </c>
      <c r="AD8" s="16">
        <f>'ESG Detail'!AM8</f>
      </c>
      <c r="AK8" s="8">
        <f>'ESG Detail'!U8</f>
      </c>
      <c r="AL8" s="18">
        <f>'ESG Detail'!AQ8</f>
      </c>
      <c r="AO8" s="5">
        <f>'ESG Detail'!W8</f>
      </c>
      <c r="AP8" s="14">
        <f>'ESG Detail'!AS8</f>
      </c>
      <c r="AU8" s="7">
        <f>'ESG Detail'!Z8</f>
      </c>
      <c r="AV8" s="17">
        <f>'ESG Detail'!AV8</f>
      </c>
      <c r="AW8" s="8">
        <f>'ESG Detail'!AA8</f>
      </c>
      <c r="AX8" s="18">
        <f>'ESG Detail'!AW8</f>
      </c>
      <c r="E8" s="3">
        <f>AVERAGE(I8,K8,S8,Y8,AC8,AK8,AO8,AU8,AW8)</f>
      </c>
      <c r="F8" s="13">
        <f>AVERAGE(J8,L8,T8,Z8,AD8,AL8,AP8,AV8,AX8)</f>
      </c>
      <c r="AY8" s="0">
        <f>COUNTA(G8,I8,K8,M8,O8,Q8,S8,U8,W8,Y8,AA8,AC8,AE8,AG8,AI8,AK8,AM8,AO8,AQ8,AS8,AU8,AW8)</f>
      </c>
      <c r="AZ8" s="13">
        <f>AVERAGE(J8,L8,T8,Z8,AD8,AL8,AP8,AV8,AX8)</f>
      </c>
    </row>
    <row r="9">
      <c r="A9" t="s">
        <v>66</v>
      </c>
      <c r="B9" t="s">
        <v>67</v>
      </c>
      <c r="C9" s="11">
        <v>0.04556973578587964</v>
      </c>
      <c r="D9" s="2">
        <f>C9/SUM(C$3:C$26)</f>
      </c>
      <c r="K9" s="8">
        <f>'ESG Detail'!H9</f>
      </c>
      <c r="L9" s="18">
        <f>'ESG Detail'!AD9</f>
      </c>
      <c r="S9" s="7">
        <f>'ESG Detail'!L9</f>
      </c>
      <c r="T9" s="15">
        <f>'ESG Detail'!AH9</f>
      </c>
      <c r="Y9" s="8">
        <f>'ESG Detail'!O9</f>
      </c>
      <c r="Z9" s="18">
        <f>'ESG Detail'!AK9</f>
      </c>
      <c r="AC9" s="6">
        <f>'ESG Detail'!Q9</f>
      </c>
      <c r="AD9" s="14">
        <f>'ESG Detail'!AM9</f>
      </c>
      <c r="AE9" s="7">
        <f>'ESG Detail'!R9</f>
      </c>
      <c r="AF9" s="18">
        <f>'ESG Detail'!AN9</f>
      </c>
      <c r="AK9" s="8">
        <f>'ESG Detail'!U9</f>
      </c>
      <c r="AL9" s="17">
        <f>'ESG Detail'!AQ9</f>
      </c>
      <c r="AW9" s="8">
        <f>'ESG Detail'!AA9</f>
      </c>
      <c r="AX9" s="18">
        <f>'ESG Detail'!AW9</f>
      </c>
      <c r="E9" s="3">
        <f>AVERAGE(K9,S9,Y9,AC9,AE9,AK9,AW9)</f>
      </c>
      <c r="F9" s="13">
        <f>AVERAGE(L9,T9,Z9,AD9,AF9,AL9,AX9)</f>
      </c>
      <c r="AY9" s="0">
        <f>COUNTA(G9,I9,K9,M9,O9,Q9,S9,U9,W9,Y9,AA9,AC9,AE9,AG9,AI9,AK9,AM9,AO9,AQ9,AS9,AU9,AW9)</f>
      </c>
      <c r="AZ9" s="13">
        <f>AVERAGE(L9,T9,Z9,AD9,AF9,AL9,AX9)</f>
      </c>
    </row>
    <row r="10">
      <c r="A10" t="s">
        <v>68</v>
      </c>
      <c r="B10" t="s">
        <v>69</v>
      </c>
      <c r="C10" s="11">
        <v>0.04031368116068249</v>
      </c>
      <c r="D10" s="2">
        <f>C10/SUM(C$3:C$26)</f>
      </c>
      <c r="K10" s="8">
        <f>'ESG Detail'!H10</f>
      </c>
      <c r="L10" s="18">
        <f>'ESG Detail'!AD10</f>
      </c>
      <c r="S10" s="6">
        <f>'ESG Detail'!L10</f>
      </c>
      <c r="T10" s="14">
        <f>'ESG Detail'!AH10</f>
      </c>
      <c r="Y10" s="8">
        <f>'ESG Detail'!O10</f>
      </c>
      <c r="Z10" s="18">
        <f>'ESG Detail'!AK10</f>
      </c>
      <c r="AC10" s="6">
        <f>'ESG Detail'!Q10</f>
      </c>
      <c r="AD10" s="14">
        <f>'ESG Detail'!AM10</f>
      </c>
      <c r="AE10" s="7">
        <f>'ESG Detail'!R10</f>
      </c>
      <c r="AF10" s="18">
        <f>'ESG Detail'!AN10</f>
      </c>
      <c r="AK10" s="7">
        <f>'ESG Detail'!U10</f>
      </c>
      <c r="AL10" s="16">
        <f>'ESG Detail'!AQ10</f>
      </c>
      <c r="AW10" s="8">
        <f>'ESG Detail'!AA10</f>
      </c>
      <c r="AX10" s="18">
        <f>'ESG Detail'!AW10</f>
      </c>
      <c r="E10" s="3">
        <f>AVERAGE(K10,S10,Y10,AC10,AE10,AK10,AW10)</f>
      </c>
      <c r="F10" s="13">
        <f>AVERAGE(L10,T10,Z10,AD10,AF10,AL10,AX10)</f>
      </c>
      <c r="AY10" s="0">
        <f>COUNTA(G10,I10,K10,M10,O10,Q10,S10,U10,W10,Y10,AA10,AC10,AE10,AG10,AI10,AK10,AM10,AO10,AQ10,AS10,AU10,AW10)</f>
      </c>
      <c r="AZ10" s="13">
        <f>AVERAGE(L10,T10,Z10,AD10,AF10,AL10,AX10)</f>
      </c>
    </row>
    <row r="11">
      <c r="A11" t="s">
        <v>70</v>
      </c>
      <c r="B11" t="s">
        <v>71</v>
      </c>
      <c r="C11" s="11">
        <v>0.008622184902428436</v>
      </c>
      <c r="D11" s="2">
        <f>C11/SUM(C$3:C$26)</f>
      </c>
      <c r="K11" s="8">
        <f>'ESG Detail'!H11</f>
      </c>
      <c r="L11" s="18">
        <f>'ESG Detail'!AD11</f>
      </c>
      <c r="S11" s="6">
        <f>'ESG Detail'!L11</f>
      </c>
      <c r="T11" s="14">
        <f>'ESG Detail'!AH11</f>
      </c>
      <c r="Y11" s="8">
        <f>'ESG Detail'!O11</f>
      </c>
      <c r="Z11" s="18">
        <f>'ESG Detail'!AK11</f>
      </c>
      <c r="AC11" s="6">
        <f>'ESG Detail'!Q11</f>
      </c>
      <c r="AD11" s="14">
        <f>'ESG Detail'!AM11</f>
      </c>
      <c r="AE11" s="7">
        <f>'ESG Detail'!R11</f>
      </c>
      <c r="AF11" s="18">
        <f>'ESG Detail'!AN11</f>
      </c>
      <c r="AK11" s="7">
        <f>'ESG Detail'!U11</f>
      </c>
      <c r="AL11" s="16">
        <f>'ESG Detail'!AQ11</f>
      </c>
      <c r="AW11" s="8">
        <f>'ESG Detail'!AA11</f>
      </c>
      <c r="AX11" s="18">
        <f>'ESG Detail'!AW11</f>
      </c>
      <c r="E11" s="3">
        <f>AVERAGE(K11,S11,Y11,AC11,AE11,AK11,AW11)</f>
      </c>
      <c r="F11" s="13">
        <f>AVERAGE(L11,T11,Z11,AD11,AF11,AL11,AX11)</f>
      </c>
      <c r="AY11" s="0">
        <f>COUNTA(G11,I11,K11,M11,O11,Q11,S11,U11,W11,Y11,AA11,AC11,AE11,AG11,AI11,AK11,AM11,AO11,AQ11,AS11,AU11,AW11)</f>
      </c>
      <c r="AZ11" s="13">
        <f>AVERAGE(L11,T11,Z11,AD11,AF11,AL11,AX11)</f>
      </c>
    </row>
    <row r="12">
      <c r="A12" t="s">
        <v>72</v>
      </c>
      <c r="B12" t="s">
        <v>73</v>
      </c>
      <c r="C12" s="11">
        <v>0.04687977013018928</v>
      </c>
      <c r="D12" s="2">
        <f>C12/SUM(C$3:C$26)</f>
      </c>
      <c r="G12" s="7">
        <f>'ESG Detail'!F12</f>
      </c>
      <c r="H12" s="17">
        <f>'ESG Detail'!AB12</f>
      </c>
      <c r="K12" s="8">
        <f>'ESG Detail'!H12</f>
      </c>
      <c r="L12" s="18">
        <f>'ESG Detail'!AD12</f>
      </c>
      <c r="S12" s="7">
        <f>'ESG Detail'!L12</f>
      </c>
      <c r="T12" s="16">
        <f>'ESG Detail'!AH12</f>
      </c>
      <c r="W12" s="5">
        <f>'ESG Detail'!N12</f>
      </c>
      <c r="X12" s="14">
        <f>'ESG Detail'!AJ12</f>
      </c>
      <c r="Y12" s="8">
        <f>'ESG Detail'!O12</f>
      </c>
      <c r="Z12" s="18">
        <f>'ESG Detail'!AK12</f>
      </c>
      <c r="AC12" s="7">
        <f>'ESG Detail'!Q12</f>
      </c>
      <c r="AD12" s="16">
        <f>'ESG Detail'!AM12</f>
      </c>
      <c r="AK12" s="7">
        <f>'ESG Detail'!U12</f>
      </c>
      <c r="AL12" s="15">
        <f>'ESG Detail'!AQ12</f>
      </c>
      <c r="AW12" s="8">
        <f>'ESG Detail'!AA12</f>
      </c>
      <c r="AX12" s="18">
        <f>'ESG Detail'!AW12</f>
      </c>
      <c r="E12" s="3">
        <f>AVERAGE(G12,K12,S12,W12,Y12,AC12,AK12,AW12)</f>
      </c>
      <c r="F12" s="13">
        <f>AVERAGE(H12,L12,T12,X12,Z12,AD12,AL12,AX12)</f>
      </c>
      <c r="AY12" s="0">
        <f>COUNTA(G12,I12,K12,M12,O12,Q12,S12,U12,W12,Y12,AA12,AC12,AE12,AG12,AI12,AK12,AM12,AO12,AQ12,AS12,AU12,AW12)</f>
      </c>
      <c r="AZ12" s="13">
        <f>AVERAGE(H12,L12,T12,X12,Z12,AD12,AL12,AX12)</f>
      </c>
    </row>
    <row r="13">
      <c r="A13" t="s">
        <v>74</v>
      </c>
      <c r="B13" t="s">
        <v>75</v>
      </c>
      <c r="C13" s="11">
        <v>0.05044440418252547</v>
      </c>
      <c r="D13" s="2">
        <f>C13/SUM(C$3:C$26)</f>
      </c>
      <c r="K13" s="8">
        <f>'ESG Detail'!H13</f>
      </c>
      <c r="L13" s="18">
        <f>'ESG Detail'!AD13</f>
      </c>
      <c r="O13" s="8">
        <f>'ESG Detail'!J13</f>
      </c>
      <c r="P13" s="18">
        <f>'ESG Detail'!AF13</f>
      </c>
      <c r="S13" s="7">
        <f>'ESG Detail'!L13</f>
      </c>
      <c r="T13" s="16">
        <f>'ESG Detail'!AH13</f>
      </c>
      <c r="W13" s="5">
        <f>'ESG Detail'!N13</f>
      </c>
      <c r="X13" s="14">
        <f>'ESG Detail'!AJ13</f>
      </c>
      <c r="Y13" s="8">
        <f>'ESG Detail'!O13</f>
      </c>
      <c r="Z13" s="17">
        <f>'ESG Detail'!AK13</f>
      </c>
      <c r="AC13" s="8">
        <f>'ESG Detail'!Q13</f>
      </c>
      <c r="AD13" s="17">
        <f>'ESG Detail'!AM13</f>
      </c>
      <c r="AK13" s="7">
        <f>'ESG Detail'!U13</f>
      </c>
      <c r="AL13" s="16">
        <f>'ESG Detail'!AQ13</f>
      </c>
      <c r="AW13" s="7">
        <f>'ESG Detail'!AA13</f>
      </c>
      <c r="AX13" s="15">
        <f>'ESG Detail'!AW13</f>
      </c>
      <c r="E13" s="3">
        <f>AVERAGE(K13,O13,S13,W13,Y13,AC13,AK13,AW13)</f>
      </c>
      <c r="F13" s="13">
        <f>AVERAGE(L13,P13,T13,X13,Z13,AD13,AL13,AX13)</f>
      </c>
      <c r="AY13" s="0">
        <f>COUNTA(G13,I13,K13,M13,O13,Q13,S13,U13,W13,Y13,AA13,AC13,AE13,AG13,AI13,AK13,AM13,AO13,AQ13,AS13,AU13,AW13)</f>
      </c>
      <c r="AZ13" s="13">
        <f>AVERAGE(L13,P13,T13,X13,Z13,AD13,AL13,AX13)</f>
      </c>
    </row>
    <row r="14">
      <c r="A14" t="s">
        <v>76</v>
      </c>
      <c r="B14" t="s">
        <v>77</v>
      </c>
      <c r="C14" s="11">
        <v>0.11060783513124403</v>
      </c>
      <c r="D14" s="2">
        <f>C14/SUM(C$3:C$26)</f>
      </c>
      <c r="K14" s="8">
        <f>'ESG Detail'!H14</f>
      </c>
      <c r="L14" s="18">
        <f>'ESG Detail'!AD14</f>
      </c>
      <c r="Q14" s="8">
        <f>'ESG Detail'!K14</f>
      </c>
      <c r="R14" s="17">
        <f>'ESG Detail'!AG14</f>
      </c>
      <c r="S14" s="7">
        <f>'ESG Detail'!L14</f>
      </c>
      <c r="T14" s="16">
        <f>'ESG Detail'!AH14</f>
      </c>
      <c r="U14" s="5">
        <f>'ESG Detail'!M14</f>
      </c>
      <c r="V14" s="15">
        <f>'ESG Detail'!AI14</f>
      </c>
      <c r="Y14" s="8">
        <f>'ESG Detail'!O14</f>
      </c>
      <c r="Z14" s="17">
        <f>'ESG Detail'!AK14</f>
      </c>
      <c r="AC14" s="4">
        <f>'ESG Detail'!Q14</f>
      </c>
      <c r="AD14" s="14">
        <f>'ESG Detail'!AM14</f>
      </c>
      <c r="AE14" s="6">
        <f>'ESG Detail'!R14</f>
      </c>
      <c r="AF14" s="15">
        <f>'ESG Detail'!AN14</f>
      </c>
      <c r="AK14" s="7">
        <f>'ESG Detail'!U14</f>
      </c>
      <c r="AL14" s="15">
        <f>'ESG Detail'!AQ14</f>
      </c>
      <c r="AS14" s="5">
        <f>'ESG Detail'!Y14</f>
      </c>
      <c r="AT14" s="14">
        <f>'ESG Detail'!AU14</f>
      </c>
      <c r="AW14" s="8">
        <f>'ESG Detail'!AA14</f>
      </c>
      <c r="AX14" s="18">
        <f>'ESG Detail'!AW14</f>
      </c>
      <c r="E14" s="3">
        <f>AVERAGE(K14,Q14,S14,U14,Y14,AC14,AE14,AK14,AS14,AW14)</f>
      </c>
      <c r="F14" s="13">
        <f>AVERAGE(L14,R14,T14,V14,Z14,AD14,AF14,AL14,AT14,AX14)</f>
      </c>
      <c r="AY14" s="0">
        <f>COUNTA(G14,I14,K14,M14,O14,Q14,S14,U14,W14,Y14,AA14,AC14,AE14,AG14,AI14,AK14,AM14,AO14,AQ14,AS14,AU14,AW14)</f>
      </c>
      <c r="AZ14" s="13">
        <f>AVERAGE(L14,R14,T14,V14,Z14,AD14,AF14,AL14,AT14,AX14)</f>
      </c>
    </row>
    <row r="15">
      <c r="A15" t="s">
        <v>78</v>
      </c>
      <c r="B15" t="s">
        <v>79</v>
      </c>
      <c r="C15" s="11">
        <v>0.032417937036424725</v>
      </c>
      <c r="D15" s="2">
        <f>C15/SUM(C$3:C$26)</f>
      </c>
      <c r="K15" s="8">
        <f>'ESG Detail'!H15</f>
      </c>
      <c r="L15" s="18">
        <f>'ESG Detail'!AD15</f>
      </c>
      <c r="S15" s="7">
        <f>'ESG Detail'!L15</f>
      </c>
      <c r="T15" s="15">
        <f>'ESG Detail'!AH15</f>
      </c>
      <c r="Y15" s="4">
        <f>'ESG Detail'!O15</f>
      </c>
      <c r="Z15" s="15">
        <f>'ESG Detail'!AK15</f>
      </c>
      <c r="AC15" s="7">
        <f>'ESG Detail'!Q15</f>
      </c>
      <c r="AD15" s="16">
        <f>'ESG Detail'!AM15</f>
      </c>
      <c r="AK15" s="5">
        <f>'ESG Detail'!U15</f>
      </c>
      <c r="AL15" s="14">
        <f>'ESG Detail'!AQ15</f>
      </c>
      <c r="AW15" s="6">
        <f>'ESG Detail'!AA15</f>
      </c>
      <c r="AX15" s="16">
        <f>'ESG Detail'!AW15</f>
      </c>
      <c r="E15" s="3">
        <f>AVERAGE(K15,S15,Y15,AC15,AK15,AW15)</f>
      </c>
      <c r="F15" s="13">
        <f>AVERAGE(L15,T15,Z15,AD15,AL15,AX15)</f>
      </c>
      <c r="AY15" s="0">
        <f>COUNTA(G15,I15,K15,M15,O15,Q15,S15,U15,W15,Y15,AA15,AC15,AE15,AG15,AI15,AK15,AM15,AO15,AQ15,AS15,AU15,AW15)</f>
      </c>
      <c r="AZ15" s="13">
        <f>AVERAGE(L15,T15,Z15,AD15,AL15,AX15)</f>
      </c>
    </row>
    <row r="16">
      <c r="A16" t="s">
        <v>80</v>
      </c>
      <c r="B16" t="s">
        <v>81</v>
      </c>
      <c r="C16" s="11">
        <v>0.04717477726524139</v>
      </c>
      <c r="D16" s="2">
        <f>C16/SUM(C$3:C$26)</f>
      </c>
      <c r="I16" s="8">
        <f>'ESG Detail'!G16</f>
      </c>
      <c r="J16" s="18">
        <f>'ESG Detail'!AC16</f>
      </c>
      <c r="K16" s="8">
        <f>'ESG Detail'!H16</f>
      </c>
      <c r="L16" s="18">
        <f>'ESG Detail'!AD16</f>
      </c>
      <c r="S16" s="7">
        <f>'ESG Detail'!L16</f>
      </c>
      <c r="T16" s="16">
        <f>'ESG Detail'!AH16</f>
      </c>
      <c r="Y16" s="8">
        <f>'ESG Detail'!O16</f>
      </c>
      <c r="Z16" s="17">
        <f>'ESG Detail'!AK16</f>
      </c>
      <c r="AC16" s="7">
        <f>'ESG Detail'!Q16</f>
      </c>
      <c r="AD16" s="17">
        <f>'ESG Detail'!AM16</f>
      </c>
      <c r="AK16" s="7">
        <f>'ESG Detail'!U16</f>
      </c>
      <c r="AL16" s="15">
        <f>'ESG Detail'!AQ16</f>
      </c>
      <c r="AO16" s="5">
        <f>'ESG Detail'!W16</f>
      </c>
      <c r="AP16" s="14">
        <f>'ESG Detail'!AS16</f>
      </c>
      <c r="AU16" s="6">
        <f>'ESG Detail'!Z16</f>
      </c>
      <c r="AV16" s="16">
        <f>'ESG Detail'!AV16</f>
      </c>
      <c r="AW16" s="8">
        <f>'ESG Detail'!AA16</f>
      </c>
      <c r="AX16" s="18">
        <f>'ESG Detail'!AW16</f>
      </c>
      <c r="E16" s="3">
        <f>AVERAGE(I16,K16,S16,Y16,AC16,AK16,AO16,AU16,AW16)</f>
      </c>
      <c r="F16" s="13">
        <f>AVERAGE(J16,L16,T16,Z16,AD16,AL16,AP16,AV16,AX16)</f>
      </c>
      <c r="AY16" s="0">
        <f>COUNTA(G16,I16,K16,M16,O16,Q16,S16,U16,W16,Y16,AA16,AC16,AE16,AG16,AI16,AK16,AM16,AO16,AQ16,AS16,AU16,AW16)</f>
      </c>
      <c r="AZ16" s="13">
        <f>AVERAGE(J16,L16,T16,Z16,AD16,AL16,AP16,AV16,AX16)</f>
      </c>
    </row>
    <row r="17">
      <c r="A17" t="s">
        <v>82</v>
      </c>
      <c r="B17" t="s">
        <v>83</v>
      </c>
      <c r="C17" s="11">
        <v>0.032199180244691955</v>
      </c>
      <c r="D17" s="2">
        <f>C17/SUM(C$3:C$26)</f>
      </c>
      <c r="K17" s="6">
        <f>'ESG Detail'!H17</f>
      </c>
      <c r="L17" s="15">
        <f>'ESG Detail'!AD17</f>
      </c>
      <c r="S17" s="8">
        <f>'ESG Detail'!L17</f>
      </c>
      <c r="T17" s="17">
        <f>'ESG Detail'!AH17</f>
      </c>
      <c r="Y17" s="8">
        <f>'ESG Detail'!O17</f>
      </c>
      <c r="Z17" s="16">
        <f>'ESG Detail'!AK17</f>
      </c>
      <c r="AA17" s="6">
        <f>'ESG Detail'!P17</f>
      </c>
      <c r="AB17" s="15">
        <f>'ESG Detail'!AL17</f>
      </c>
      <c r="AC17" s="5">
        <f>'ESG Detail'!Q17</f>
      </c>
      <c r="AD17" s="14">
        <f>'ESG Detail'!AM17</f>
      </c>
      <c r="AK17" s="8">
        <f>'ESG Detail'!U17</f>
      </c>
      <c r="AL17" s="18">
        <f>'ESG Detail'!AQ17</f>
      </c>
      <c r="AW17" s="8">
        <f>'ESG Detail'!AA17</f>
      </c>
      <c r="AX17" s="17">
        <f>'ESG Detail'!AW17</f>
      </c>
      <c r="E17" s="3">
        <f>AVERAGE(K17,S17,Y17,AA17,AC17,AK17,AW17)</f>
      </c>
      <c r="F17" s="13">
        <f>AVERAGE(L17,T17,Z17,AB17,AD17,AL17,AX17)</f>
      </c>
      <c r="AY17" s="0">
        <f>COUNTA(G17,I17,K17,M17,O17,Q17,S17,U17,W17,Y17,AA17,AC17,AE17,AG17,AI17,AK17,AM17,AO17,AQ17,AS17,AU17,AW17)</f>
      </c>
      <c r="AZ17" s="13">
        <f>AVERAGE(L17,T17,Z17,AB17,AD17,AL17,AX17)</f>
      </c>
    </row>
    <row r="18">
      <c r="A18" t="s">
        <v>84</v>
      </c>
      <c r="B18" t="s">
        <v>85</v>
      </c>
      <c r="C18" s="11">
        <v>0.031122981482223453</v>
      </c>
      <c r="D18" s="2">
        <f>C18/SUM(C$3:C$26)</f>
      </c>
      <c r="K18" s="8">
        <f>'ESG Detail'!H18</f>
      </c>
      <c r="L18" s="18">
        <f>'ESG Detail'!AD18</f>
      </c>
      <c r="S18" s="8">
        <f>'ESG Detail'!L18</f>
      </c>
      <c r="T18" s="16">
        <f>'ESG Detail'!AH18</f>
      </c>
      <c r="Y18" s="8">
        <f>'ESG Detail'!O18</f>
      </c>
      <c r="Z18" s="16">
        <f>'ESG Detail'!AK18</f>
      </c>
      <c r="AA18" s="8">
        <f>'ESG Detail'!P18</f>
      </c>
      <c r="AB18" s="17">
        <f>'ESG Detail'!AL18</f>
      </c>
      <c r="AC18" s="6">
        <f>'ESG Detail'!Q18</f>
      </c>
      <c r="AD18" s="15">
        <f>'ESG Detail'!AM18</f>
      </c>
      <c r="AE18" s="6">
        <f>'ESG Detail'!R18</f>
      </c>
      <c r="AF18" s="15">
        <f>'ESG Detail'!AN18</f>
      </c>
      <c r="AK18" s="8">
        <f>'ESG Detail'!U18</f>
      </c>
      <c r="AL18" s="15">
        <f>'ESG Detail'!AQ18</f>
      </c>
      <c r="AU18" s="6">
        <f>'ESG Detail'!Z18</f>
      </c>
      <c r="AV18" s="16">
        <f>'ESG Detail'!AV18</f>
      </c>
      <c r="AW18" s="6">
        <f>'ESG Detail'!AA18</f>
      </c>
      <c r="AX18" s="15">
        <f>'ESG Detail'!AW18</f>
      </c>
      <c r="E18" s="3">
        <f>AVERAGE(K18,S18,Y18,AA18,AC18,AE18,AK18,AU18,AW18)</f>
      </c>
      <c r="F18" s="13">
        <f>AVERAGE(L18,T18,Z18,AB18,AD18,AF18,AL18,AV18,AX18)</f>
      </c>
      <c r="AY18" s="0">
        <f>COUNTA(G18,I18,K18,M18,O18,Q18,S18,U18,W18,Y18,AA18,AC18,AE18,AG18,AI18,AK18,AM18,AO18,AQ18,AS18,AU18,AW18)</f>
      </c>
      <c r="AZ18" s="13">
        <f>AVERAGE(L18,T18,Z18,AB18,AD18,AF18,AL18,AV18,AX18)</f>
      </c>
    </row>
    <row r="19">
      <c r="A19" t="s">
        <v>86</v>
      </c>
      <c r="B19" t="s">
        <v>87</v>
      </c>
      <c r="C19" s="11">
        <v>0.031342294256701826</v>
      </c>
      <c r="D19" s="2">
        <f>C19/SUM(C$3:C$26)</f>
      </c>
      <c r="G19" s="6">
        <f>'ESG Detail'!F19</f>
      </c>
      <c r="H19" s="16">
        <f>'ESG Detail'!AB19</f>
      </c>
      <c r="K19" s="8">
        <f>'ESG Detail'!H19</f>
      </c>
      <c r="L19" s="18">
        <f>'ESG Detail'!AD19</f>
      </c>
      <c r="S19" s="8">
        <f>'ESG Detail'!L19</f>
      </c>
      <c r="T19" s="17">
        <f>'ESG Detail'!AH19</f>
      </c>
      <c r="Y19" s="8">
        <f>'ESG Detail'!O19</f>
      </c>
      <c r="Z19" s="17">
        <f>'ESG Detail'!AK19</f>
      </c>
      <c r="AC19" s="7">
        <f>'ESG Detail'!Q19</f>
      </c>
      <c r="AD19" s="17">
        <f>'ESG Detail'!AM19</f>
      </c>
      <c r="AK19" s="7">
        <f>'ESG Detail'!U19</f>
      </c>
      <c r="AL19" s="17">
        <f>'ESG Detail'!AQ19</f>
      </c>
      <c r="AW19" s="7">
        <f>'ESG Detail'!AA19</f>
      </c>
      <c r="AX19" s="16">
        <f>'ESG Detail'!AW19</f>
      </c>
      <c r="E19" s="3">
        <f>AVERAGE(G19,K19,S19,Y19,AC19,AK19,AW19)</f>
      </c>
      <c r="F19" s="13">
        <f>AVERAGE(H19,L19,T19,Z19,AD19,AL19,AX19)</f>
      </c>
      <c r="AY19" s="0">
        <f>COUNTA(G19,I19,K19,M19,O19,Q19,S19,U19,W19,Y19,AA19,AC19,AE19,AG19,AI19,AK19,AM19,AO19,AQ19,AS19,AU19,AW19)</f>
      </c>
      <c r="AZ19" s="13">
        <f>AVERAGE(H19,L19,T19,Z19,AD19,AL19,AX19)</f>
      </c>
    </row>
    <row r="20">
      <c r="A20" t="s">
        <v>88</v>
      </c>
      <c r="B20" t="s">
        <v>89</v>
      </c>
      <c r="C20" s="11">
        <v>0.0822313277050901</v>
      </c>
      <c r="D20" s="2">
        <f>C20/SUM(C$3:C$26)</f>
      </c>
      <c r="G20" s="7">
        <f>'ESG Detail'!F20</f>
      </c>
      <c r="H20" s="18">
        <f>'ESG Detail'!AB20</f>
      </c>
      <c r="K20" s="8">
        <f>'ESG Detail'!H20</f>
      </c>
      <c r="L20" s="18">
        <f>'ESG Detail'!AD20</f>
      </c>
      <c r="S20" s="8">
        <f>'ESG Detail'!L20</f>
      </c>
      <c r="T20" s="17">
        <f>'ESG Detail'!AH20</f>
      </c>
      <c r="Y20" s="8">
        <f>'ESG Detail'!O20</f>
      </c>
      <c r="Z20" s="17">
        <f>'ESG Detail'!AK20</f>
      </c>
      <c r="AC20" s="8">
        <f>'ESG Detail'!Q20</f>
      </c>
      <c r="AD20" s="17">
        <f>'ESG Detail'!AM20</f>
      </c>
      <c r="AK20" s="6">
        <f>'ESG Detail'!U20</f>
      </c>
      <c r="AL20" s="15">
        <f>'ESG Detail'!AQ20</f>
      </c>
      <c r="AW20" s="8">
        <f>'ESG Detail'!AA20</f>
      </c>
      <c r="AX20" s="18">
        <f>'ESG Detail'!AW20</f>
      </c>
      <c r="E20" s="3">
        <f>AVERAGE(G20,K20,S20,Y20,AC20,AK20,AW20)</f>
      </c>
      <c r="F20" s="13">
        <f>AVERAGE(H20,L20,T20,Z20,AD20,AL20,AX20)</f>
      </c>
      <c r="AY20" s="0">
        <f>COUNTA(G20,I20,K20,M20,O20,Q20,S20,U20,W20,Y20,AA20,AC20,AE20,AG20,AI20,AK20,AM20,AO20,AQ20,AS20,AU20,AW20)</f>
      </c>
      <c r="AZ20" s="13">
        <f>AVERAGE(H20,L20,T20,Z20,AD20,AL20,AX20)</f>
      </c>
    </row>
    <row r="21">
      <c r="A21" t="s">
        <v>90</v>
      </c>
      <c r="B21" t="s">
        <v>91</v>
      </c>
      <c r="C21" s="11">
        <v>0.01363805498152828</v>
      </c>
      <c r="D21" s="2">
        <f>C21/SUM(C$3:C$26)</f>
      </c>
      <c r="K21" s="8">
        <f>'ESG Detail'!H21</f>
      </c>
      <c r="L21" s="17">
        <f>'ESG Detail'!AD21</f>
      </c>
      <c r="S21" s="7">
        <f>'ESG Detail'!L21</f>
      </c>
      <c r="T21" s="16">
        <f>'ESG Detail'!AH21</f>
      </c>
      <c r="Y21" s="4">
        <f>'ESG Detail'!O21</f>
      </c>
      <c r="Z21" s="17">
        <f>'ESG Detail'!AK21</f>
      </c>
      <c r="AC21" s="8">
        <f>'ESG Detail'!Q21</f>
      </c>
      <c r="AD21" s="18">
        <f>'ESG Detail'!AM21</f>
      </c>
      <c r="AK21" s="5">
        <f>'ESG Detail'!U21</f>
      </c>
      <c r="AL21" s="14">
        <f>'ESG Detail'!AQ21</f>
      </c>
      <c r="AW21" s="7">
        <f>'ESG Detail'!AA21</f>
      </c>
      <c r="AX21" s="16">
        <f>'ESG Detail'!AW21</f>
      </c>
      <c r="E21" s="3">
        <f>AVERAGE(K21,S21,Y21,AC21,AK21,AW21)</f>
      </c>
      <c r="F21" s="13">
        <f>AVERAGE(L21,T21,Z21,AD21,AL21,AX21)</f>
      </c>
      <c r="AY21" s="0">
        <f>COUNTA(G21,I21,K21,M21,O21,Q21,S21,U21,W21,Y21,AA21,AC21,AE21,AG21,AI21,AK21,AM21,AO21,AQ21,AS21,AU21,AW21)</f>
      </c>
      <c r="AZ21" s="13">
        <f>AVERAGE(L21,T21,Z21,AD21,AL21,AX21)</f>
      </c>
    </row>
    <row r="22">
      <c r="A22" t="s">
        <v>92</v>
      </c>
      <c r="B22" t="s">
        <v>93</v>
      </c>
      <c r="C22" s="11">
        <v>0.030413152930443367</v>
      </c>
      <c r="D22" s="2">
        <f>C22/SUM(C$3:C$26)</f>
      </c>
      <c r="K22" s="8">
        <f>'ESG Detail'!H22</f>
      </c>
      <c r="L22" s="18">
        <f>'ESG Detail'!AD22</f>
      </c>
      <c r="S22" s="7">
        <f>'ESG Detail'!L22</f>
      </c>
      <c r="T22" s="16">
        <f>'ESG Detail'!AH22</f>
      </c>
      <c r="Y22" s="8">
        <f>'ESG Detail'!O22</f>
      </c>
      <c r="Z22" s="17">
        <f>'ESG Detail'!AK22</f>
      </c>
      <c r="AC22" s="7">
        <f>'ESG Detail'!Q22</f>
      </c>
      <c r="AD22" s="16">
        <f>'ESG Detail'!AM22</f>
      </c>
      <c r="AK22" s="7">
        <f>'ESG Detail'!U22</f>
      </c>
      <c r="AL22" s="16">
        <f>'ESG Detail'!AQ22</f>
      </c>
      <c r="AO22" s="5">
        <f>'ESG Detail'!W22</f>
      </c>
      <c r="AP22" s="14">
        <f>'ESG Detail'!AS22</f>
      </c>
      <c r="AW22" s="8">
        <f>'ESG Detail'!AA22</f>
      </c>
      <c r="AX22" s="18">
        <f>'ESG Detail'!AW22</f>
      </c>
      <c r="E22" s="3">
        <f>AVERAGE(K22,S22,Y22,AC22,AK22,AO22,AW22)</f>
      </c>
      <c r="F22" s="13">
        <f>AVERAGE(L22,T22,Z22,AD22,AL22,AP22,AX22)</f>
      </c>
      <c r="AY22" s="0">
        <f>COUNTA(G22,I22,K22,M22,O22,Q22,S22,U22,W22,Y22,AA22,AC22,AE22,AG22,AI22,AK22,AM22,AO22,AQ22,AS22,AU22,AW22)</f>
      </c>
      <c r="AZ22" s="13">
        <f>AVERAGE(L22,T22,Z22,AD22,AL22,AP22,AX22)</f>
      </c>
    </row>
    <row r="23">
      <c r="A23" t="s">
        <v>94</v>
      </c>
      <c r="B23" t="s">
        <v>95</v>
      </c>
      <c r="C23" s="11">
        <v>0.042455335664180395</v>
      </c>
      <c r="D23" s="2">
        <f>C23/SUM(C$3:C$26)</f>
      </c>
      <c r="K23" s="8">
        <f>'ESG Detail'!H23</f>
      </c>
      <c r="L23" s="18">
        <f>'ESG Detail'!AD23</f>
      </c>
      <c r="M23" s="7">
        <f>'ESG Detail'!I23</f>
      </c>
      <c r="N23" s="17">
        <f>'ESG Detail'!AE23</f>
      </c>
      <c r="S23" s="7">
        <f>'ESG Detail'!L23</f>
      </c>
      <c r="T23" s="16">
        <f>'ESG Detail'!AH23</f>
      </c>
      <c r="Y23" s="8">
        <f>'ESG Detail'!O23</f>
      </c>
      <c r="Z23" s="17">
        <f>'ESG Detail'!AK23</f>
      </c>
      <c r="AC23" s="7">
        <f>'ESG Detail'!Q23</f>
      </c>
      <c r="AD23" s="15">
        <f>'ESG Detail'!AM23</f>
      </c>
      <c r="AG23" s="7">
        <f>'ESG Detail'!S23</f>
      </c>
      <c r="AH23" s="16">
        <f>'ESG Detail'!AO23</f>
      </c>
      <c r="AI23" s="5">
        <f>'ESG Detail'!T23</f>
      </c>
      <c r="AJ23" s="15">
        <f>'ESG Detail'!AP23</f>
      </c>
      <c r="AK23" s="8">
        <f>'ESG Detail'!U23</f>
      </c>
      <c r="AL23" s="16">
        <f>'ESG Detail'!AQ23</f>
      </c>
      <c r="AM23" s="8">
        <f>'ESG Detail'!V23</f>
      </c>
      <c r="AN23" s="18">
        <f>'ESG Detail'!AR23</f>
      </c>
      <c r="AQ23" s="7">
        <f>'ESG Detail'!X23</f>
      </c>
      <c r="AR23" s="16">
        <f>'ESG Detail'!AT23</f>
      </c>
      <c r="AS23" s="4">
        <f>'ESG Detail'!Y23</f>
      </c>
      <c r="AT23" s="14">
        <f>'ESG Detail'!AU23</f>
      </c>
      <c r="AW23" s="8">
        <f>'ESG Detail'!AA23</f>
      </c>
      <c r="AX23" s="18">
        <f>'ESG Detail'!AW23</f>
      </c>
      <c r="E23" s="3">
        <f>AVERAGE(K23,M23,S23,Y23,AC23,AG23,AI23,AK23,AM23,AQ23,AS23,AW23)</f>
      </c>
      <c r="F23" s="13">
        <f>AVERAGE(L23,N23,T23,Z23,AD23,AH23,AJ23,AL23,AN23,AR23,AT23,AX23)</f>
      </c>
      <c r="AY23" s="0">
        <f>COUNTA(G23,I23,K23,M23,O23,Q23,S23,U23,W23,Y23,AA23,AC23,AE23,AG23,AI23,AK23,AM23,AO23,AQ23,AS23,AU23,AW23)</f>
      </c>
      <c r="AZ23" s="13">
        <f>AVERAGE(L23,N23,T23,Z23,AD23,AH23,AJ23,AL23,AN23,AR23,AT23,AX23)</f>
      </c>
    </row>
    <row r="24">
      <c r="A24" t="s">
        <v>96</v>
      </c>
      <c r="B24" t="s">
        <v>97</v>
      </c>
      <c r="C24" s="11">
        <v>0.0355967952867585</v>
      </c>
      <c r="D24" s="2">
        <f>C24/SUM(C$3:C$26)</f>
      </c>
      <c r="K24" s="8">
        <f>'ESG Detail'!H24</f>
      </c>
      <c r="L24" s="18">
        <f>'ESG Detail'!AD24</f>
      </c>
      <c r="S24" s="8">
        <f>'ESG Detail'!L24</f>
      </c>
      <c r="T24" s="17">
        <f>'ESG Detail'!AH24</f>
      </c>
      <c r="Y24" s="4">
        <f>'ESG Detail'!O24</f>
      </c>
      <c r="Z24" s="15">
        <f>'ESG Detail'!AK24</f>
      </c>
      <c r="AC24" s="7">
        <f>'ESG Detail'!Q24</f>
      </c>
      <c r="AD24" s="16">
        <f>'ESG Detail'!AM24</f>
      </c>
      <c r="AK24" s="7">
        <f>'ESG Detail'!U24</f>
      </c>
      <c r="AL24" s="16">
        <f>'ESG Detail'!AQ24</f>
      </c>
      <c r="AW24" s="8">
        <f>'ESG Detail'!AA24</f>
      </c>
      <c r="AX24" s="18">
        <f>'ESG Detail'!AW24</f>
      </c>
      <c r="E24" s="3">
        <f>AVERAGE(K24,S24,Y24,AC24,AK24,AW24)</f>
      </c>
      <c r="F24" s="13">
        <f>AVERAGE(L24,T24,Z24,AD24,AL24,AX24)</f>
      </c>
      <c r="AY24" s="0">
        <f>COUNTA(G24,I24,K24,M24,O24,Q24,S24,U24,W24,Y24,AA24,AC24,AE24,AG24,AI24,AK24,AM24,AO24,AQ24,AS24,AU24,AW24)</f>
      </c>
      <c r="AZ24" s="13">
        <f>AVERAGE(L24,T24,Z24,AD24,AL24,AX24)</f>
      </c>
    </row>
    <row r="25">
      <c r="A25" t="s">
        <v>98</v>
      </c>
      <c r="B25" t="s">
        <v>99</v>
      </c>
      <c r="C25" s="11">
        <v>0.04302750468164374</v>
      </c>
      <c r="D25" s="2">
        <f>C25/SUM(C$3:C$26)</f>
      </c>
      <c r="K25" s="8">
        <f>'ESG Detail'!H25</f>
      </c>
      <c r="L25" s="18">
        <f>'ESG Detail'!AD25</f>
      </c>
      <c r="Q25" s="8">
        <f>'ESG Detail'!K25</f>
      </c>
      <c r="R25" s="18">
        <f>'ESG Detail'!AG25</f>
      </c>
      <c r="S25" s="7">
        <f>'ESG Detail'!L25</f>
      </c>
      <c r="T25" s="15">
        <f>'ESG Detail'!AH25</f>
      </c>
      <c r="Y25" s="8">
        <f>'ESG Detail'!O25</f>
      </c>
      <c r="Z25" s="17">
        <f>'ESG Detail'!AK25</f>
      </c>
      <c r="AC25" s="8">
        <f>'ESG Detail'!Q25</f>
      </c>
      <c r="AD25" s="18">
        <f>'ESG Detail'!AM25</f>
      </c>
      <c r="AE25" s="6">
        <f>'ESG Detail'!R25</f>
      </c>
      <c r="AF25" s="17">
        <f>'ESG Detail'!AN25</f>
      </c>
      <c r="AK25" s="8">
        <f>'ESG Detail'!U25</f>
      </c>
      <c r="AL25" s="18">
        <f>'ESG Detail'!AQ25</f>
      </c>
      <c r="AW25" s="8">
        <f>'ESG Detail'!AA25</f>
      </c>
      <c r="AX25" s="18">
        <f>'ESG Detail'!AW25</f>
      </c>
      <c r="E25" s="3">
        <f>AVERAGE(K25,Q25,S25,Y25,AC25,AE25,AK25,AW25)</f>
      </c>
      <c r="F25" s="13">
        <f>AVERAGE(L25,R25,T25,Z25,AD25,AF25,AL25,AX25)</f>
      </c>
      <c r="AY25" s="0">
        <f>COUNTA(G25,I25,K25,M25,O25,Q25,S25,U25,W25,Y25,AA25,AC25,AE25,AG25,AI25,AK25,AM25,AO25,AQ25,AS25,AU25,AW25)</f>
      </c>
      <c r="AZ25" s="13">
        <f>AVERAGE(L25,R25,T25,Z25,AD25,AF25,AL25,AX25)</f>
      </c>
    </row>
    <row r="26">
      <c r="A26" t="s">
        <v>100</v>
      </c>
      <c r="B26" t="s">
        <v>101</v>
      </c>
      <c r="C26" s="11">
        <v>0.040906677112446575</v>
      </c>
      <c r="D26" s="2">
        <f>C26/SUM(C$3:C$26)</f>
      </c>
      <c r="K26" s="8">
        <f>'ESG Detail'!H26</f>
      </c>
      <c r="L26" s="18">
        <f>'ESG Detail'!AD26</f>
      </c>
      <c r="S26" s="7">
        <f>'ESG Detail'!L26</f>
      </c>
      <c r="T26" s="17">
        <f>'ESG Detail'!AH26</f>
      </c>
      <c r="Y26" s="4">
        <f>'ESG Detail'!O26</f>
      </c>
      <c r="Z26" s="16">
        <f>'ESG Detail'!AK26</f>
      </c>
      <c r="AC26" s="7">
        <f>'ESG Detail'!Q26</f>
      </c>
      <c r="AD26" s="16">
        <f>'ESG Detail'!AM26</f>
      </c>
      <c r="AK26" s="6">
        <f>'ESG Detail'!U26</f>
      </c>
      <c r="AL26" s="16">
        <f>'ESG Detail'!AQ26</f>
      </c>
      <c r="AW26" s="6">
        <f>'ESG Detail'!AA26</f>
      </c>
      <c r="AX26" s="15">
        <f>'ESG Detail'!AW26</f>
      </c>
      <c r="E26" s="3">
        <f>AVERAGE(K26,S26,Y26,AC26,AK26,AW26)</f>
      </c>
      <c r="F26" s="13">
        <f>AVERAGE(L26,T26,Z26,AD26,AL26,AX26)</f>
      </c>
      <c r="AY26" s="0">
        <f>COUNTA(G26,I26,K26,M26,O26,Q26,S26,U26,W26,Y26,AA26,AC26,AE26,AG26,AI26,AK26,AM26,AO26,AQ26,AS26,AU26,AW26)</f>
      </c>
      <c r="AZ26" s="13">
        <f>AVERAGE(L26,T26,Z26,AD26,AL26,AX26)</f>
      </c>
    </row>
  </sheetData>
  <conditionalFormatting sqref="E3:E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F3:F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G3:G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H3:H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I3:I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J3:J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K3:K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L3:L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M3:M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N3:N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O3:O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P3:P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Q3:Q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R3:R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S3:S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T3:T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U3:U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V3:V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W3:W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X3:X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Y3:Y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Z3:Z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A3:AA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B3:AB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C3:AC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D3:AD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E3:AE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F3:AF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G3:AG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H3:AH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I3:AI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J3:AJ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K3:AK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L3:AL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M3:AM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N3:AN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O3:AO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P3:AP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Q3:AQ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R3:AR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S3:AS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T3:AT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U3:AU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V3:AV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W3:AW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X3:AX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Z3:AZ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</worksheet>
</file>

<file path=xl/worksheets/sheet2.xml><?xml version="1.0" encoding="utf-8"?>
<worksheet xmlns="http://schemas.openxmlformats.org/spreadsheetml/2006/main">
  <dimension ref="A1:AW26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</v>
      </c>
      <c r="C1" t="s" s="1">
        <v>102</v>
      </c>
      <c r="D1" t="s" s="1">
        <v>103</v>
      </c>
      <c r="E1" t="s" s="1">
        <v>104</v>
      </c>
      <c r="F1" t="s" s="1">
        <v>6</v>
      </c>
      <c r="G1" t="s" s="1">
        <v>8</v>
      </c>
      <c r="H1" t="s" s="1">
        <v>10</v>
      </c>
      <c r="I1" t="s" s="1">
        <v>12</v>
      </c>
      <c r="J1" t="s" s="1">
        <v>14</v>
      </c>
      <c r="K1" t="s" s="1">
        <v>16</v>
      </c>
      <c r="L1" t="s" s="1">
        <v>18</v>
      </c>
      <c r="M1" t="s" s="1">
        <v>20</v>
      </c>
      <c r="N1" t="s" s="1">
        <v>22</v>
      </c>
      <c r="O1" t="s" s="1">
        <v>24</v>
      </c>
      <c r="P1" t="s" s="1">
        <v>26</v>
      </c>
      <c r="Q1" t="s" s="1">
        <v>28</v>
      </c>
      <c r="R1" t="s" s="1">
        <v>30</v>
      </c>
      <c r="S1" t="s" s="1">
        <v>32</v>
      </c>
      <c r="T1" t="s" s="1">
        <v>34</v>
      </c>
      <c r="U1" t="s" s="1">
        <v>36</v>
      </c>
      <c r="V1" t="s" s="1">
        <v>38</v>
      </c>
      <c r="W1" t="s" s="1">
        <v>40</v>
      </c>
      <c r="X1" t="s" s="1">
        <v>42</v>
      </c>
      <c r="Y1" t="s" s="1">
        <v>44</v>
      </c>
      <c r="Z1" t="s" s="1">
        <v>46</v>
      </c>
      <c r="AA1" t="s" s="1">
        <v>48</v>
      </c>
      <c r="AB1" t="s" s="1">
        <v>7</v>
      </c>
      <c r="AC1" t="s" s="1">
        <v>9</v>
      </c>
      <c r="AD1" t="s" s="1">
        <v>11</v>
      </c>
      <c r="AE1" t="s" s="1">
        <v>13</v>
      </c>
      <c r="AF1" t="s" s="1">
        <v>15</v>
      </c>
      <c r="AG1" t="s" s="1">
        <v>17</v>
      </c>
      <c r="AH1" t="s" s="1">
        <v>19</v>
      </c>
      <c r="AI1" t="s" s="1">
        <v>21</v>
      </c>
      <c r="AJ1" t="s" s="1">
        <v>23</v>
      </c>
      <c r="AK1" t="s" s="1">
        <v>25</v>
      </c>
      <c r="AL1" t="s" s="1">
        <v>27</v>
      </c>
      <c r="AM1" t="s" s="1">
        <v>29</v>
      </c>
      <c r="AN1" t="s" s="1">
        <v>31</v>
      </c>
      <c r="AO1" t="s" s="1">
        <v>33</v>
      </c>
      <c r="AP1" t="s" s="1">
        <v>35</v>
      </c>
      <c r="AQ1" t="s" s="1">
        <v>37</v>
      </c>
      <c r="AR1" t="s" s="1">
        <v>39</v>
      </c>
      <c r="AS1" t="s" s="1">
        <v>41</v>
      </c>
      <c r="AT1" t="s" s="1">
        <v>43</v>
      </c>
      <c r="AU1" t="s" s="1">
        <v>45</v>
      </c>
      <c r="AV1" t="s" s="1">
        <v>47</v>
      </c>
      <c r="AW1" t="s" s="1">
        <v>49</v>
      </c>
    </row>
    <row r="2">
      <c r="A2" t="s" s="10">
        <v>105</v>
      </c>
      <c r="B2" t="s" s="10">
        <v>53</v>
      </c>
      <c r="C2" t="s" s="10">
        <v>53</v>
      </c>
      <c r="D2" t="s" s="10">
        <v>53</v>
      </c>
      <c r="E2" t="s" s="10">
        <v>53</v>
      </c>
      <c r="F2" s="21">
        <f>AVERAGE(F3:F26)</f>
      </c>
      <c r="G2" s="21">
        <f>AVERAGE(G3:G26)</f>
      </c>
      <c r="H2" s="21">
        <f>AVERAGE(H3:H26)</f>
      </c>
      <c r="I2" s="21">
        <f>AVERAGE(I3:I26)</f>
      </c>
      <c r="J2" s="21">
        <f>AVERAGE(J3:J26)</f>
      </c>
      <c r="K2" s="21">
        <f>AVERAGE(K3:K26)</f>
      </c>
      <c r="L2" s="21">
        <f>AVERAGE(L3:L26)</f>
      </c>
      <c r="M2" s="21">
        <f>AVERAGE(M3:M26)</f>
      </c>
      <c r="N2" s="21">
        <f>AVERAGE(N3:N26)</f>
      </c>
      <c r="O2" s="21">
        <f>AVERAGE(O3:O26)</f>
      </c>
      <c r="P2" s="21">
        <f>AVERAGE(P3:P26)</f>
      </c>
      <c r="Q2" s="21">
        <f>AVERAGE(Q3:Q26)</f>
      </c>
      <c r="R2" s="21">
        <f>AVERAGE(R3:R26)</f>
      </c>
      <c r="S2" s="21">
        <f>AVERAGE(S3:S26)</f>
      </c>
      <c r="T2" s="21">
        <f>AVERAGE(T3:T26)</f>
      </c>
      <c r="U2" s="21">
        <f>AVERAGE(U3:U26)</f>
      </c>
      <c r="V2" s="21">
        <f>AVERAGE(V3:V26)</f>
      </c>
      <c r="W2" s="21">
        <f>AVERAGE(W3:W26)</f>
      </c>
      <c r="X2" s="21">
        <f>AVERAGE(X3:X26)</f>
      </c>
      <c r="Y2" s="21">
        <f>AVERAGE(Y3:Y26)</f>
      </c>
      <c r="Z2" s="21">
        <f>AVERAGE(Z3:Z26)</f>
      </c>
      <c r="AA2" s="21">
        <f>AVERAGE(AA3:AA26)</f>
      </c>
      <c r="AB2" s="22">
        <f>AVERAGE(AB3:AB26)</f>
      </c>
      <c r="AC2" s="22">
        <f>AVERAGE(AC3:AC26)</f>
      </c>
      <c r="AD2" s="22">
        <f>AVERAGE(AD3:AD26)</f>
      </c>
      <c r="AE2" s="22">
        <f>AVERAGE(AE3:AE26)</f>
      </c>
      <c r="AF2" s="22">
        <f>AVERAGE(AF3:AF26)</f>
      </c>
      <c r="AG2" s="22">
        <f>AVERAGE(AG3:AG26)</f>
      </c>
      <c r="AH2" s="22">
        <f>AVERAGE(AH3:AH26)</f>
      </c>
      <c r="AI2" s="22">
        <f>AVERAGE(AI3:AI26)</f>
      </c>
      <c r="AJ2" s="22">
        <f>AVERAGE(AJ3:AJ26)</f>
      </c>
      <c r="AK2" s="22">
        <f>AVERAGE(AK3:AK26)</f>
      </c>
      <c r="AL2" s="22">
        <f>AVERAGE(AL3:AL26)</f>
      </c>
      <c r="AM2" s="22">
        <f>AVERAGE(AM3:AM26)</f>
      </c>
      <c r="AN2" s="22">
        <f>AVERAGE(AN3:AN26)</f>
      </c>
      <c r="AO2" s="22">
        <f>AVERAGE(AO3:AO26)</f>
      </c>
      <c r="AP2" s="22">
        <f>AVERAGE(AP3:AP26)</f>
      </c>
      <c r="AQ2" s="22">
        <f>AVERAGE(AQ3:AQ26)</f>
      </c>
      <c r="AR2" s="22">
        <f>AVERAGE(AR3:AR26)</f>
      </c>
      <c r="AS2" s="22">
        <f>AVERAGE(AS3:AS26)</f>
      </c>
      <c r="AT2" s="22">
        <f>AVERAGE(AT3:AT26)</f>
      </c>
      <c r="AU2" s="22">
        <f>AVERAGE(AU3:AU26)</f>
      </c>
      <c r="AV2" s="22">
        <f>AVERAGE(AV3:AV26)</f>
      </c>
      <c r="AW2" s="22">
        <f>AVERAGE(AW3:AW26)</f>
      </c>
    </row>
    <row r="3">
      <c r="A3" t="s">
        <v>54</v>
      </c>
      <c r="B3" t="s">
        <v>55</v>
      </c>
      <c r="C3" t="s">
        <v>53</v>
      </c>
      <c r="D3" t="s">
        <v>53</v>
      </c>
      <c r="E3" t="s">
        <v>53</v>
      </c>
      <c r="H3" s="8">
        <v>1</v>
      </c>
      <c r="L3" s="7">
        <v>0.7938</v>
      </c>
      <c r="O3" s="8">
        <v>0.9425</v>
      </c>
      <c r="Q3" s="8">
        <v>0.89</v>
      </c>
      <c r="R3" s="6">
        <v>0.5361</v>
      </c>
      <c r="U3" s="8">
        <v>1</v>
      </c>
      <c r="AA3" s="8">
        <v>0.85</v>
      </c>
      <c r="AD3" s="18">
        <v>1</v>
      </c>
      <c r="AH3" s="16">
        <v>0.5904</v>
      </c>
      <c r="AK3" s="17">
        <v>0.792</v>
      </c>
      <c r="AM3" s="17">
        <v>0.7663</v>
      </c>
      <c r="AN3" s="16">
        <v>0.4996</v>
      </c>
      <c r="AQ3" s="18">
        <v>1</v>
      </c>
      <c r="AW3" s="16">
        <v>0.5248</v>
      </c>
    </row>
    <row r="4">
      <c r="A4" t="s">
        <v>56</v>
      </c>
      <c r="B4" t="s">
        <v>57</v>
      </c>
      <c r="C4" t="s">
        <v>53</v>
      </c>
      <c r="D4" t="s">
        <v>53</v>
      </c>
      <c r="E4" t="s">
        <v>53</v>
      </c>
      <c r="H4" s="8">
        <v>1</v>
      </c>
      <c r="L4" s="8">
        <v>0.866</v>
      </c>
      <c r="N4" s="6">
        <v>0.55</v>
      </c>
      <c r="O4" s="4">
        <v>0.0978</v>
      </c>
      <c r="Q4" s="8">
        <v>0.85</v>
      </c>
      <c r="U4" s="5">
        <v>0.26</v>
      </c>
      <c r="AA4" s="7">
        <v>0.73</v>
      </c>
      <c r="AD4" s="18">
        <v>1</v>
      </c>
      <c r="AH4" s="16">
        <v>0.5489</v>
      </c>
      <c r="AJ4" s="16">
        <v>0.4461</v>
      </c>
      <c r="AK4" s="14">
        <v>0.1474</v>
      </c>
      <c r="AM4" s="17">
        <v>0.6157</v>
      </c>
      <c r="AQ4" s="14">
        <v>0.0371</v>
      </c>
      <c r="AW4" s="16">
        <v>0.5801</v>
      </c>
    </row>
    <row r="5">
      <c r="A5" t="s">
        <v>58</v>
      </c>
      <c r="B5" t="s">
        <v>59</v>
      </c>
      <c r="C5" t="s">
        <v>53</v>
      </c>
      <c r="D5" t="s">
        <v>53</v>
      </c>
      <c r="E5" t="s">
        <v>53</v>
      </c>
      <c r="H5" s="8">
        <v>0.97</v>
      </c>
      <c r="I5" s="5">
        <v>0.33</v>
      </c>
      <c r="L5" s="7">
        <v>0.6495</v>
      </c>
      <c r="O5" s="8">
        <v>0.9105</v>
      </c>
      <c r="Q5" s="7">
        <v>0.76</v>
      </c>
      <c r="T5" s="5">
        <v>0.35</v>
      </c>
      <c r="U5" s="8">
        <v>1</v>
      </c>
      <c r="V5" s="8">
        <v>1</v>
      </c>
      <c r="X5" s="6">
        <v>0.52</v>
      </c>
      <c r="AA5" s="8">
        <v>1</v>
      </c>
      <c r="AD5" s="16">
        <v>0.5495</v>
      </c>
      <c r="AE5" s="15">
        <v>0.3978</v>
      </c>
      <c r="AH5" s="15">
        <v>0.3806</v>
      </c>
      <c r="AK5" s="16">
        <v>0.4425</v>
      </c>
      <c r="AM5" s="17">
        <v>0.7905</v>
      </c>
      <c r="AP5" s="15">
        <v>0.2968</v>
      </c>
      <c r="AQ5" s="18">
        <v>1</v>
      </c>
      <c r="AR5" s="18">
        <v>1</v>
      </c>
      <c r="AT5" s="15">
        <v>0.2662</v>
      </c>
      <c r="AW5" s="18">
        <v>1</v>
      </c>
    </row>
    <row r="6">
      <c r="A6" t="s">
        <v>60</v>
      </c>
      <c r="B6" t="s">
        <v>61</v>
      </c>
      <c r="C6" t="s">
        <v>53</v>
      </c>
      <c r="D6" t="s">
        <v>53</v>
      </c>
      <c r="E6" t="s">
        <v>53</v>
      </c>
      <c r="H6" s="8">
        <v>1</v>
      </c>
      <c r="I6" s="7">
        <v>0.63</v>
      </c>
      <c r="L6" s="6">
        <v>0.5052</v>
      </c>
      <c r="O6" s="8">
        <v>0.9105</v>
      </c>
      <c r="Q6" s="6">
        <v>0.46</v>
      </c>
      <c r="U6" s="8">
        <v>0.94</v>
      </c>
      <c r="V6" s="8">
        <v>0.93</v>
      </c>
      <c r="X6" s="7">
        <v>0.66</v>
      </c>
      <c r="AA6" s="7">
        <v>0.75</v>
      </c>
      <c r="AD6" s="18">
        <v>1</v>
      </c>
      <c r="AE6" s="16">
        <v>0.5503</v>
      </c>
      <c r="AH6" s="14">
        <v>0.0896</v>
      </c>
      <c r="AK6" s="16">
        <v>0.4373</v>
      </c>
      <c r="AM6" s="15">
        <v>0.3477</v>
      </c>
      <c r="AQ6" s="17">
        <v>0.7083</v>
      </c>
      <c r="AR6" s="17">
        <v>0.7773</v>
      </c>
      <c r="AT6" s="16">
        <v>0.4019</v>
      </c>
      <c r="AW6" s="16">
        <v>0.5359</v>
      </c>
    </row>
    <row r="7">
      <c r="A7" t="s">
        <v>62</v>
      </c>
      <c r="B7" t="s">
        <v>63</v>
      </c>
      <c r="C7" t="s">
        <v>53</v>
      </c>
      <c r="D7" t="s">
        <v>53</v>
      </c>
      <c r="E7" t="s">
        <v>53</v>
      </c>
      <c r="H7" s="8">
        <v>1</v>
      </c>
      <c r="L7" s="8">
        <v>0.9278</v>
      </c>
      <c r="O7" s="4">
        <v>0.0978</v>
      </c>
      <c r="Q7" s="7">
        <v>0.75</v>
      </c>
      <c r="U7" s="7">
        <v>0.69</v>
      </c>
      <c r="AA7" s="8">
        <v>1</v>
      </c>
      <c r="AD7" s="18">
        <v>1</v>
      </c>
      <c r="AH7" s="18">
        <v>0.9334</v>
      </c>
      <c r="AK7" s="15">
        <v>0.3109</v>
      </c>
      <c r="AM7" s="17">
        <v>0.6139</v>
      </c>
      <c r="AQ7" s="16">
        <v>0.5881</v>
      </c>
      <c r="AW7" s="18">
        <v>1</v>
      </c>
    </row>
    <row r="8">
      <c r="A8" t="s">
        <v>64</v>
      </c>
      <c r="B8" t="s">
        <v>65</v>
      </c>
      <c r="C8" t="s">
        <v>53</v>
      </c>
      <c r="D8" t="s">
        <v>53</v>
      </c>
      <c r="E8" t="s">
        <v>53</v>
      </c>
      <c r="G8" s="8">
        <v>0.8354</v>
      </c>
      <c r="H8" s="8">
        <v>1</v>
      </c>
      <c r="L8" s="7">
        <v>0.6701</v>
      </c>
      <c r="O8" s="8">
        <v>0.915</v>
      </c>
      <c r="Q8" s="6">
        <v>0.58</v>
      </c>
      <c r="U8" s="8">
        <v>1</v>
      </c>
      <c r="W8" s="5">
        <v>0.25</v>
      </c>
      <c r="Z8" s="7">
        <v>0.65</v>
      </c>
      <c r="AA8" s="8">
        <v>0.92</v>
      </c>
      <c r="AC8" s="17">
        <v>0.7829</v>
      </c>
      <c r="AD8" s="18">
        <v>1</v>
      </c>
      <c r="AH8" s="16">
        <v>0.4253</v>
      </c>
      <c r="AK8" s="17">
        <v>0.6671</v>
      </c>
      <c r="AM8" s="16">
        <v>0.5405</v>
      </c>
      <c r="AQ8" s="18">
        <v>1</v>
      </c>
      <c r="AS8" s="14">
        <v>0.046</v>
      </c>
      <c r="AV8" s="17">
        <v>0.7007</v>
      </c>
      <c r="AW8" s="18">
        <v>0.8416</v>
      </c>
    </row>
    <row r="9">
      <c r="A9" t="s">
        <v>66</v>
      </c>
      <c r="B9" t="s">
        <v>67</v>
      </c>
      <c r="C9" t="s">
        <v>53</v>
      </c>
      <c r="D9" t="s">
        <v>53</v>
      </c>
      <c r="E9" t="s">
        <v>53</v>
      </c>
      <c r="H9" s="8">
        <v>1</v>
      </c>
      <c r="L9" s="7">
        <v>0.6392</v>
      </c>
      <c r="O9" s="8">
        <v>0.939</v>
      </c>
      <c r="Q9" s="6">
        <v>0.45</v>
      </c>
      <c r="R9" s="7">
        <v>0.6598</v>
      </c>
      <c r="U9" s="8">
        <v>0.8</v>
      </c>
      <c r="AA9" s="8">
        <v>0.94</v>
      </c>
      <c r="AD9" s="18">
        <v>1</v>
      </c>
      <c r="AH9" s="15">
        <v>0.2495</v>
      </c>
      <c r="AK9" s="18">
        <v>0.857</v>
      </c>
      <c r="AM9" s="14">
        <v>0.1302</v>
      </c>
      <c r="AN9" s="18">
        <v>0.8746</v>
      </c>
      <c r="AQ9" s="17">
        <v>0.7249</v>
      </c>
      <c r="AW9" s="18">
        <v>0.8281</v>
      </c>
    </row>
    <row r="10">
      <c r="A10" t="s">
        <v>68</v>
      </c>
      <c r="B10" t="s">
        <v>69</v>
      </c>
      <c r="C10" t="s">
        <v>53</v>
      </c>
      <c r="D10" t="s">
        <v>53</v>
      </c>
      <c r="E10" t="s">
        <v>53</v>
      </c>
      <c r="H10" s="8">
        <v>1</v>
      </c>
      <c r="L10" s="6">
        <v>0.4742</v>
      </c>
      <c r="O10" s="8">
        <v>0.9535</v>
      </c>
      <c r="Q10" s="6">
        <v>0.49</v>
      </c>
      <c r="R10" s="7">
        <v>0.6495</v>
      </c>
      <c r="U10" s="7">
        <v>0.69</v>
      </c>
      <c r="AA10" s="8">
        <v>1</v>
      </c>
      <c r="AD10" s="18">
        <v>1</v>
      </c>
      <c r="AH10" s="14">
        <v>0.1731</v>
      </c>
      <c r="AK10" s="18">
        <v>0.8063</v>
      </c>
      <c r="AM10" s="14">
        <v>0.1778</v>
      </c>
      <c r="AN10" s="18">
        <v>0.9008</v>
      </c>
      <c r="AQ10" s="16">
        <v>0.5433</v>
      </c>
      <c r="AW10" s="18">
        <v>1</v>
      </c>
    </row>
    <row r="11">
      <c r="A11" t="s">
        <v>70</v>
      </c>
      <c r="B11" t="s">
        <v>71</v>
      </c>
      <c r="C11" t="s">
        <v>53</v>
      </c>
      <c r="D11" t="s">
        <v>53</v>
      </c>
      <c r="E11" t="s">
        <v>53</v>
      </c>
      <c r="H11" s="8">
        <v>1</v>
      </c>
      <c r="L11" s="6">
        <v>0.4742</v>
      </c>
      <c r="O11" s="8">
        <v>0.9535</v>
      </c>
      <c r="Q11" s="6">
        <v>0.49</v>
      </c>
      <c r="R11" s="7">
        <v>0.6495</v>
      </c>
      <c r="U11" s="7">
        <v>0.69</v>
      </c>
      <c r="AA11" s="8">
        <v>1</v>
      </c>
      <c r="AD11" s="18">
        <v>1</v>
      </c>
      <c r="AH11" s="14">
        <v>0.1731</v>
      </c>
      <c r="AK11" s="18">
        <v>0.8063</v>
      </c>
      <c r="AM11" s="14">
        <v>0.1778</v>
      </c>
      <c r="AN11" s="18">
        <v>0.9008</v>
      </c>
      <c r="AQ11" s="16">
        <v>0.5433</v>
      </c>
      <c r="AW11" s="18">
        <v>1</v>
      </c>
    </row>
    <row r="12">
      <c r="A12" t="s">
        <v>72</v>
      </c>
      <c r="B12" t="s">
        <v>73</v>
      </c>
      <c r="C12" t="s">
        <v>53</v>
      </c>
      <c r="D12" t="s">
        <v>53</v>
      </c>
      <c r="E12" t="s">
        <v>53</v>
      </c>
      <c r="F12" s="7">
        <v>0.64</v>
      </c>
      <c r="H12" s="8">
        <v>1</v>
      </c>
      <c r="L12" s="7">
        <v>0.7526</v>
      </c>
      <c r="N12" s="5">
        <v>0.32</v>
      </c>
      <c r="O12" s="8">
        <v>0.9527</v>
      </c>
      <c r="Q12" s="7">
        <v>0.72</v>
      </c>
      <c r="U12" s="7">
        <v>0.6</v>
      </c>
      <c r="AA12" s="8">
        <v>0.91</v>
      </c>
      <c r="AB12" s="17">
        <v>0.7117</v>
      </c>
      <c r="AD12" s="18">
        <v>1</v>
      </c>
      <c r="AH12" s="16">
        <v>0.4809</v>
      </c>
      <c r="AJ12" s="14">
        <v>0.1503</v>
      </c>
      <c r="AK12" s="18">
        <v>0.8149</v>
      </c>
      <c r="AM12" s="16">
        <v>0.529</v>
      </c>
      <c r="AQ12" s="15">
        <v>0.3401</v>
      </c>
      <c r="AW12" s="18">
        <v>0.8043</v>
      </c>
    </row>
    <row r="13">
      <c r="A13" t="s">
        <v>74</v>
      </c>
      <c r="B13" t="s">
        <v>75</v>
      </c>
      <c r="C13" t="s">
        <v>53</v>
      </c>
      <c r="D13" t="s">
        <v>53</v>
      </c>
      <c r="E13" t="s">
        <v>53</v>
      </c>
      <c r="H13" s="8">
        <v>1</v>
      </c>
      <c r="J13" s="8">
        <v>0.92</v>
      </c>
      <c r="L13" s="7">
        <v>0.6598</v>
      </c>
      <c r="N13" s="5">
        <v>0.25</v>
      </c>
      <c r="O13" s="8">
        <v>0.9496</v>
      </c>
      <c r="Q13" s="8">
        <v>0.85</v>
      </c>
      <c r="U13" s="7">
        <v>0.62</v>
      </c>
      <c r="AA13" s="7">
        <v>0.6</v>
      </c>
      <c r="AD13" s="18">
        <v>1</v>
      </c>
      <c r="AF13" s="18">
        <v>0.8411</v>
      </c>
      <c r="AH13" s="16">
        <v>0.4498</v>
      </c>
      <c r="AJ13" s="14">
        <v>0.0654</v>
      </c>
      <c r="AK13" s="17">
        <v>0.7313</v>
      </c>
      <c r="AM13" s="17">
        <v>0.7179</v>
      </c>
      <c r="AQ13" s="16">
        <v>0.5254</v>
      </c>
      <c r="AW13" s="15">
        <v>0.2343</v>
      </c>
    </row>
    <row r="14">
      <c r="A14" t="s">
        <v>76</v>
      </c>
      <c r="B14" t="s">
        <v>77</v>
      </c>
      <c r="C14" t="s">
        <v>53</v>
      </c>
      <c r="D14" t="s">
        <v>53</v>
      </c>
      <c r="E14" t="s">
        <v>53</v>
      </c>
      <c r="H14" s="8">
        <v>1</v>
      </c>
      <c r="K14" s="8">
        <v>0.82</v>
      </c>
      <c r="L14" s="7">
        <v>0.6907</v>
      </c>
      <c r="M14" s="5">
        <v>0.38</v>
      </c>
      <c r="O14" s="8">
        <v>0.9169</v>
      </c>
      <c r="Q14" s="4">
        <v>0.09</v>
      </c>
      <c r="R14" s="6">
        <v>0.4639</v>
      </c>
      <c r="U14" s="7">
        <v>0.72</v>
      </c>
      <c r="Y14" s="5">
        <v>0.2</v>
      </c>
      <c r="AA14" s="8">
        <v>1</v>
      </c>
      <c r="AD14" s="18">
        <v>1</v>
      </c>
      <c r="AG14" s="17">
        <v>0.7825</v>
      </c>
      <c r="AH14" s="16">
        <v>0.4069</v>
      </c>
      <c r="AI14" s="15">
        <v>0.3629</v>
      </c>
      <c r="AK14" s="17">
        <v>0.6882</v>
      </c>
      <c r="AM14" s="14">
        <v>0.0578</v>
      </c>
      <c r="AN14" s="15">
        <v>0.3925</v>
      </c>
      <c r="AQ14" s="15">
        <v>0.3817</v>
      </c>
      <c r="AU14" s="14">
        <v>0.0522</v>
      </c>
      <c r="AW14" s="18">
        <v>1</v>
      </c>
    </row>
    <row r="15">
      <c r="A15" t="s">
        <v>78</v>
      </c>
      <c r="B15" t="s">
        <v>79</v>
      </c>
      <c r="C15" t="s">
        <v>53</v>
      </c>
      <c r="D15" t="s">
        <v>53</v>
      </c>
      <c r="E15" t="s">
        <v>53</v>
      </c>
      <c r="H15" s="8">
        <v>1</v>
      </c>
      <c r="L15" s="7">
        <v>0.6907</v>
      </c>
      <c r="O15" s="4">
        <v>0.0982</v>
      </c>
      <c r="Q15" s="7">
        <v>0.62</v>
      </c>
      <c r="U15" s="5">
        <v>0.29</v>
      </c>
      <c r="AA15" s="6">
        <v>0.59</v>
      </c>
      <c r="AD15" s="18">
        <v>1</v>
      </c>
      <c r="AH15" s="15">
        <v>0.3395</v>
      </c>
      <c r="AK15" s="15">
        <v>0.2239</v>
      </c>
      <c r="AM15" s="16">
        <v>0.4659</v>
      </c>
      <c r="AQ15" s="14">
        <v>0.1457</v>
      </c>
      <c r="AW15" s="16">
        <v>0.5304</v>
      </c>
    </row>
    <row r="16">
      <c r="A16" t="s">
        <v>80</v>
      </c>
      <c r="B16" t="s">
        <v>81</v>
      </c>
      <c r="C16" t="s">
        <v>53</v>
      </c>
      <c r="D16" t="s">
        <v>53</v>
      </c>
      <c r="E16" t="s">
        <v>53</v>
      </c>
      <c r="G16" s="8">
        <v>0.8354</v>
      </c>
      <c r="H16" s="8">
        <v>1</v>
      </c>
      <c r="L16" s="7">
        <v>0.7216</v>
      </c>
      <c r="O16" s="8">
        <v>0.8841</v>
      </c>
      <c r="Q16" s="7">
        <v>0.67</v>
      </c>
      <c r="U16" s="7">
        <v>0.67</v>
      </c>
      <c r="W16" s="5">
        <v>0.27</v>
      </c>
      <c r="Z16" s="6">
        <v>0.53</v>
      </c>
      <c r="AA16" s="8">
        <v>0.85</v>
      </c>
      <c r="AC16" s="18">
        <v>0.9806</v>
      </c>
      <c r="AD16" s="18">
        <v>1</v>
      </c>
      <c r="AH16" s="16">
        <v>0.5876</v>
      </c>
      <c r="AK16" s="17">
        <v>0.6704</v>
      </c>
      <c r="AM16" s="17">
        <v>0.6007</v>
      </c>
      <c r="AQ16" s="15">
        <v>0.3442</v>
      </c>
      <c r="AS16" s="14">
        <v>0.0941</v>
      </c>
      <c r="AV16" s="16">
        <v>0.4772</v>
      </c>
      <c r="AW16" s="18">
        <v>0.8106</v>
      </c>
    </row>
    <row r="17">
      <c r="A17" t="s">
        <v>82</v>
      </c>
      <c r="B17" t="s">
        <v>83</v>
      </c>
      <c r="C17" t="s">
        <v>53</v>
      </c>
      <c r="D17" t="s">
        <v>53</v>
      </c>
      <c r="E17" t="s">
        <v>53</v>
      </c>
      <c r="H17" s="6">
        <v>0.56</v>
      </c>
      <c r="L17" s="8">
        <v>0.8866</v>
      </c>
      <c r="O17" s="8">
        <v>0.9067</v>
      </c>
      <c r="P17" s="6">
        <v>0.48</v>
      </c>
      <c r="Q17" s="5">
        <v>0.26</v>
      </c>
      <c r="U17" s="8">
        <v>1</v>
      </c>
      <c r="AA17" s="8">
        <v>0.89</v>
      </c>
      <c r="AD17" s="15">
        <v>0.2008</v>
      </c>
      <c r="AH17" s="17">
        <v>0.796</v>
      </c>
      <c r="AK17" s="16">
        <v>0.4217</v>
      </c>
      <c r="AL17" s="15">
        <v>0.3611</v>
      </c>
      <c r="AM17" s="14">
        <v>0.1183</v>
      </c>
      <c r="AQ17" s="18">
        <v>1</v>
      </c>
      <c r="AW17" s="17">
        <v>0.6939</v>
      </c>
    </row>
    <row r="18">
      <c r="A18" t="s">
        <v>84</v>
      </c>
      <c r="B18" t="s">
        <v>85</v>
      </c>
      <c r="C18" t="s">
        <v>53</v>
      </c>
      <c r="D18" t="s">
        <v>53</v>
      </c>
      <c r="E18" t="s">
        <v>53</v>
      </c>
      <c r="H18" s="8">
        <v>1</v>
      </c>
      <c r="L18" s="8">
        <v>0.8351</v>
      </c>
      <c r="O18" s="8">
        <v>0.9169</v>
      </c>
      <c r="P18" s="8">
        <v>0.9</v>
      </c>
      <c r="Q18" s="6">
        <v>0.43</v>
      </c>
      <c r="R18" s="6">
        <v>0.433</v>
      </c>
      <c r="U18" s="8">
        <v>0.98</v>
      </c>
      <c r="Z18" s="6">
        <v>0.43</v>
      </c>
      <c r="AA18" s="6">
        <v>0.58</v>
      </c>
      <c r="AD18" s="18">
        <v>1</v>
      </c>
      <c r="AH18" s="16">
        <v>0.5783</v>
      </c>
      <c r="AK18" s="16">
        <v>0.4734</v>
      </c>
      <c r="AL18" s="17">
        <v>0.7495</v>
      </c>
      <c r="AM18" s="15">
        <v>0.2176</v>
      </c>
      <c r="AN18" s="15">
        <v>0.3554</v>
      </c>
      <c r="AQ18" s="15">
        <v>0.3188</v>
      </c>
      <c r="AV18" s="16">
        <v>0.5228</v>
      </c>
      <c r="AW18" s="15">
        <v>0.3512</v>
      </c>
    </row>
    <row r="19">
      <c r="A19" t="s">
        <v>86</v>
      </c>
      <c r="B19" t="s">
        <v>87</v>
      </c>
      <c r="C19" t="s">
        <v>53</v>
      </c>
      <c r="D19" t="s">
        <v>53</v>
      </c>
      <c r="E19" t="s">
        <v>53</v>
      </c>
      <c r="F19" s="6">
        <v>0.52</v>
      </c>
      <c r="H19" s="8">
        <v>1</v>
      </c>
      <c r="L19" s="8">
        <v>0.8041</v>
      </c>
      <c r="O19" s="8">
        <v>0.9184</v>
      </c>
      <c r="Q19" s="7">
        <v>0.72</v>
      </c>
      <c r="U19" s="7">
        <v>0.74</v>
      </c>
      <c r="AA19" s="7">
        <v>0.71</v>
      </c>
      <c r="AB19" s="16">
        <v>0.515</v>
      </c>
      <c r="AD19" s="18">
        <v>1</v>
      </c>
      <c r="AH19" s="17">
        <v>0.7806</v>
      </c>
      <c r="AK19" s="17">
        <v>0.7561</v>
      </c>
      <c r="AM19" s="17">
        <v>0.6118</v>
      </c>
      <c r="AQ19" s="17">
        <v>0.7737</v>
      </c>
      <c r="AW19" s="16">
        <v>0.5967</v>
      </c>
    </row>
    <row r="20">
      <c r="A20" t="s">
        <v>88</v>
      </c>
      <c r="B20" t="s">
        <v>89</v>
      </c>
      <c r="C20" t="s">
        <v>53</v>
      </c>
      <c r="D20" t="s">
        <v>53</v>
      </c>
      <c r="E20" t="s">
        <v>53</v>
      </c>
      <c r="F20" s="7">
        <v>0.7467</v>
      </c>
      <c r="H20" s="8">
        <v>1</v>
      </c>
      <c r="L20" s="8">
        <v>0.8144</v>
      </c>
      <c r="O20" s="8">
        <v>0.9512</v>
      </c>
      <c r="Q20" s="8">
        <v>0.83</v>
      </c>
      <c r="U20" s="6">
        <v>0.52</v>
      </c>
      <c r="AA20" s="8">
        <v>1</v>
      </c>
      <c r="AB20" s="18">
        <v>0.9286</v>
      </c>
      <c r="AD20" s="18">
        <v>1</v>
      </c>
      <c r="AH20" s="17">
        <v>0.6193</v>
      </c>
      <c r="AK20" s="17">
        <v>0.7792</v>
      </c>
      <c r="AM20" s="17">
        <v>0.6842</v>
      </c>
      <c r="AQ20" s="15">
        <v>0.3691</v>
      </c>
      <c r="AW20" s="18">
        <v>1</v>
      </c>
    </row>
    <row r="21">
      <c r="A21" t="s">
        <v>90</v>
      </c>
      <c r="B21" t="s">
        <v>91</v>
      </c>
      <c r="C21" t="s">
        <v>53</v>
      </c>
      <c r="D21" t="s">
        <v>53</v>
      </c>
      <c r="E21" t="s">
        <v>53</v>
      </c>
      <c r="H21" s="8">
        <v>0.85</v>
      </c>
      <c r="L21" s="7">
        <v>0.7113</v>
      </c>
      <c r="O21" s="4">
        <v>0.1619</v>
      </c>
      <c r="Q21" s="8">
        <v>1</v>
      </c>
      <c r="U21" s="5">
        <v>0.26</v>
      </c>
      <c r="AA21" s="7">
        <v>0.6</v>
      </c>
      <c r="AD21" s="17">
        <v>0.6777</v>
      </c>
      <c r="AH21" s="16">
        <v>0.4836</v>
      </c>
      <c r="AK21" s="17">
        <v>0.6526</v>
      </c>
      <c r="AM21" s="18">
        <v>1</v>
      </c>
      <c r="AQ21" s="14">
        <v>0.1843</v>
      </c>
      <c r="AW21" s="16">
        <v>0.4214</v>
      </c>
    </row>
    <row r="22">
      <c r="A22" t="s">
        <v>92</v>
      </c>
      <c r="B22" t="s">
        <v>93</v>
      </c>
      <c r="C22" t="s">
        <v>53</v>
      </c>
      <c r="D22" t="s">
        <v>53</v>
      </c>
      <c r="E22" t="s">
        <v>53</v>
      </c>
      <c r="H22" s="8">
        <v>1</v>
      </c>
      <c r="L22" s="7">
        <v>0.7423</v>
      </c>
      <c r="O22" s="8">
        <v>0.9477</v>
      </c>
      <c r="Q22" s="7">
        <v>0.67</v>
      </c>
      <c r="U22" s="7">
        <v>0.65</v>
      </c>
      <c r="W22" s="5">
        <v>0.23</v>
      </c>
      <c r="AA22" s="8">
        <v>0.97</v>
      </c>
      <c r="AD22" s="18">
        <v>1</v>
      </c>
      <c r="AH22" s="16">
        <v>0.5903</v>
      </c>
      <c r="AK22" s="17">
        <v>0.7942</v>
      </c>
      <c r="AM22" s="16">
        <v>0.5271</v>
      </c>
      <c r="AQ22" s="16">
        <v>0.5098</v>
      </c>
      <c r="AS22" s="14">
        <v>0.0841</v>
      </c>
      <c r="AW22" s="18">
        <v>0.8854</v>
      </c>
    </row>
    <row r="23">
      <c r="A23" t="s">
        <v>94</v>
      </c>
      <c r="B23" t="s">
        <v>95</v>
      </c>
      <c r="C23" t="s">
        <v>53</v>
      </c>
      <c r="D23" t="s">
        <v>53</v>
      </c>
      <c r="E23" t="s">
        <v>53</v>
      </c>
      <c r="H23" s="8">
        <v>1</v>
      </c>
      <c r="I23" s="7">
        <v>0.65</v>
      </c>
      <c r="L23" s="7">
        <v>0.7113</v>
      </c>
      <c r="O23" s="8">
        <v>0.9415</v>
      </c>
      <c r="Q23" s="7">
        <v>0.61</v>
      </c>
      <c r="S23" s="7">
        <v>0.6296</v>
      </c>
      <c r="T23" s="5">
        <v>0.27</v>
      </c>
      <c r="U23" s="8">
        <v>0.93</v>
      </c>
      <c r="V23" s="8">
        <v>1</v>
      </c>
      <c r="X23" s="7">
        <v>0.61</v>
      </c>
      <c r="Y23" s="4">
        <v>0</v>
      </c>
      <c r="AA23" s="8">
        <v>0.96</v>
      </c>
      <c r="AD23" s="18">
        <v>1</v>
      </c>
      <c r="AE23" s="17">
        <v>0.7545</v>
      </c>
      <c r="AH23" s="16">
        <v>0.4888</v>
      </c>
      <c r="AK23" s="17">
        <v>0.6345</v>
      </c>
      <c r="AM23" s="15">
        <v>0.3659</v>
      </c>
      <c r="AO23" s="16">
        <v>0.4542</v>
      </c>
      <c r="AP23" s="15">
        <v>0.3436</v>
      </c>
      <c r="AQ23" s="16">
        <v>0.4835</v>
      </c>
      <c r="AR23" s="18">
        <v>1</v>
      </c>
      <c r="AT23" s="16">
        <v>0.5265</v>
      </c>
      <c r="AU23" s="14">
        <v>0</v>
      </c>
      <c r="AW23" s="18">
        <v>0.8561</v>
      </c>
    </row>
    <row r="24">
      <c r="A24" t="s">
        <v>96</v>
      </c>
      <c r="B24" t="s">
        <v>97</v>
      </c>
      <c r="C24" t="s">
        <v>53</v>
      </c>
      <c r="D24" t="s">
        <v>53</v>
      </c>
      <c r="E24" t="s">
        <v>53</v>
      </c>
      <c r="H24" s="8">
        <v>1</v>
      </c>
      <c r="L24" s="8">
        <v>0.8351</v>
      </c>
      <c r="O24" s="4">
        <v>0.0979</v>
      </c>
      <c r="Q24" s="7">
        <v>0.66</v>
      </c>
      <c r="U24" s="7">
        <v>0.72</v>
      </c>
      <c r="AA24" s="8">
        <v>1</v>
      </c>
      <c r="AD24" s="18">
        <v>1</v>
      </c>
      <c r="AH24" s="17">
        <v>0.6806</v>
      </c>
      <c r="AK24" s="15">
        <v>0.2002</v>
      </c>
      <c r="AM24" s="16">
        <v>0.4752</v>
      </c>
      <c r="AQ24" s="16">
        <v>0.4958</v>
      </c>
      <c r="AW24" s="18">
        <v>1</v>
      </c>
    </row>
    <row r="25">
      <c r="A25" t="s">
        <v>98</v>
      </c>
      <c r="B25" t="s">
        <v>99</v>
      </c>
      <c r="C25" t="s">
        <v>53</v>
      </c>
      <c r="D25" t="s">
        <v>53</v>
      </c>
      <c r="E25" t="s">
        <v>53</v>
      </c>
      <c r="H25" s="8">
        <v>1</v>
      </c>
      <c r="K25" s="8">
        <v>0.88</v>
      </c>
      <c r="L25" s="7">
        <v>0.6495</v>
      </c>
      <c r="O25" s="8">
        <v>0.9169</v>
      </c>
      <c r="Q25" s="8">
        <v>0.84</v>
      </c>
      <c r="R25" s="6">
        <v>0.567</v>
      </c>
      <c r="U25" s="8">
        <v>1</v>
      </c>
      <c r="AA25" s="8">
        <v>0.82</v>
      </c>
      <c r="AD25" s="18">
        <v>1</v>
      </c>
      <c r="AG25" s="18">
        <v>0.9603</v>
      </c>
      <c r="AH25" s="15">
        <v>0.3385</v>
      </c>
      <c r="AK25" s="17">
        <v>0.7074</v>
      </c>
      <c r="AM25" s="18">
        <v>0.8351</v>
      </c>
      <c r="AN25" s="17">
        <v>0.7632</v>
      </c>
      <c r="AQ25" s="18">
        <v>1</v>
      </c>
      <c r="AW25" s="18">
        <v>0.8526</v>
      </c>
    </row>
    <row r="26">
      <c r="A26" t="s">
        <v>100</v>
      </c>
      <c r="B26" t="s">
        <v>101</v>
      </c>
      <c r="C26" t="s">
        <v>53</v>
      </c>
      <c r="D26" t="s">
        <v>53</v>
      </c>
      <c r="E26" t="s">
        <v>53</v>
      </c>
      <c r="H26" s="8">
        <v>1</v>
      </c>
      <c r="L26" s="7">
        <v>0.732</v>
      </c>
      <c r="O26" s="4">
        <v>0.1308</v>
      </c>
      <c r="Q26" s="7">
        <v>0.66</v>
      </c>
      <c r="U26" s="6">
        <v>0.53</v>
      </c>
      <c r="AA26" s="6">
        <v>0.58</v>
      </c>
      <c r="AD26" s="18">
        <v>1</v>
      </c>
      <c r="AH26" s="17">
        <v>0.6155</v>
      </c>
      <c r="AK26" s="16">
        <v>0.5338</v>
      </c>
      <c r="AM26" s="16">
        <v>0.5002</v>
      </c>
      <c r="AQ26" s="16">
        <v>0.4357</v>
      </c>
      <c r="AW26" s="15">
        <v>0.2573</v>
      </c>
    </row>
  </sheetData>
</worksheet>
</file>

<file path=xl/worksheets/sheet3.xml><?xml version="1.0" encoding="utf-8"?>
<worksheet xmlns="http://schemas.openxmlformats.org/spreadsheetml/2006/main">
  <dimension ref="A1:B24"/>
  <sheetViews>
    <sheetView tabSelected="0" workbookViewId="0">
      <pane xSplit="1" ySplit="1" topLeftCell="B2" activePane="bottomRight" state="frozen"/>
    </sheetView>
  </sheetViews>
  <sheetData>
    <row r="1">
      <c r="A1" t="s" s="1">
        <v>106</v>
      </c>
      <c r="B1" t="s" s="1">
        <v>107</v>
      </c>
    </row>
    <row r="2">
      <c r="A2" t="s" s="10">
        <v>52</v>
      </c>
      <c r="B2" s="20">
        <f>SUM(B3:B24)</f>
      </c>
    </row>
    <row r="3">
      <c r="A3" t="s">
        <v>108</v>
      </c>
      <c r="B3" s="11">
        <v>1</v>
      </c>
    </row>
    <row r="4">
      <c r="A4" t="s">
        <v>109</v>
      </c>
      <c r="B4" s="11">
        <v>1</v>
      </c>
    </row>
    <row r="5">
      <c r="A5" t="s">
        <v>110</v>
      </c>
      <c r="B5" s="11">
        <v>1</v>
      </c>
    </row>
    <row r="6">
      <c r="A6" t="s">
        <v>111</v>
      </c>
      <c r="B6" s="11">
        <v>1</v>
      </c>
    </row>
    <row r="7">
      <c r="A7" t="s">
        <v>112</v>
      </c>
      <c r="B7" s="11">
        <v>1</v>
      </c>
    </row>
    <row r="8">
      <c r="A8" t="s">
        <v>113</v>
      </c>
      <c r="B8" s="11">
        <v>1</v>
      </c>
    </row>
    <row r="9">
      <c r="A9" t="s">
        <v>114</v>
      </c>
      <c r="B9" s="11">
        <v>1</v>
      </c>
    </row>
    <row r="10">
      <c r="A10" t="s">
        <v>115</v>
      </c>
      <c r="B10" s="11">
        <v>1</v>
      </c>
    </row>
    <row r="11">
      <c r="A11" t="s">
        <v>116</v>
      </c>
      <c r="B11" s="11">
        <v>1</v>
      </c>
    </row>
    <row r="12">
      <c r="A12" t="s">
        <v>117</v>
      </c>
      <c r="B12" s="11">
        <v>1</v>
      </c>
    </row>
    <row r="13">
      <c r="A13" t="s">
        <v>118</v>
      </c>
      <c r="B13" s="11">
        <v>1</v>
      </c>
    </row>
    <row r="14">
      <c r="A14" t="s">
        <v>119</v>
      </c>
      <c r="B14" s="11">
        <v>1</v>
      </c>
    </row>
    <row r="15">
      <c r="A15" t="s">
        <v>120</v>
      </c>
      <c r="B15" s="11">
        <v>1</v>
      </c>
    </row>
    <row r="16">
      <c r="A16" t="s">
        <v>121</v>
      </c>
      <c r="B16" s="11">
        <v>1</v>
      </c>
    </row>
    <row r="17">
      <c r="A17" t="s">
        <v>122</v>
      </c>
      <c r="B17" s="11">
        <v>1</v>
      </c>
    </row>
    <row r="18">
      <c r="A18" t="s">
        <v>123</v>
      </c>
      <c r="B18" s="11">
        <v>1</v>
      </c>
    </row>
    <row r="19">
      <c r="A19" t="s">
        <v>124</v>
      </c>
      <c r="B19" s="11">
        <v>1</v>
      </c>
    </row>
    <row r="20">
      <c r="A20" t="s">
        <v>125</v>
      </c>
      <c r="B20" s="11">
        <v>1</v>
      </c>
    </row>
    <row r="21">
      <c r="A21" t="s">
        <v>126</v>
      </c>
      <c r="B21" s="11">
        <v>1</v>
      </c>
    </row>
    <row r="22">
      <c r="A22" t="s">
        <v>127</v>
      </c>
      <c r="B22" s="11">
        <v>1</v>
      </c>
    </row>
    <row r="23">
      <c r="A23" t="s">
        <v>128</v>
      </c>
      <c r="B23" s="11">
        <v>1</v>
      </c>
    </row>
    <row r="24">
      <c r="A24" t="s">
        <v>129</v>
      </c>
      <c r="B24" s="11">
        <v>1</v>
      </c>
    </row>
  </sheetData>
</worksheet>
</file>

<file path=xl/worksheets/sheet4.xml><?xml version="1.0" encoding="utf-8"?>
<worksheet xmlns="http://schemas.openxmlformats.org/spreadsheetml/2006/main">
  <dimension ref="A1:F553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130</v>
      </c>
      <c r="C1" t="s" s="1">
        <v>131</v>
      </c>
      <c r="D1" t="s" s="1">
        <v>132</v>
      </c>
      <c r="E1" t="s" s="1">
        <v>133</v>
      </c>
      <c r="F1" t="s" s="1">
        <v>134</v>
      </c>
    </row>
    <row r="2">
      <c r="A2" t="s">
        <v>54</v>
      </c>
      <c r="B2" t="s">
        <v>56</v>
      </c>
      <c r="C2" s="7">
        <v>0.6219714285714285</v>
      </c>
      <c r="D2" s="3">
        <f>MAX(C2:C24)</f>
      </c>
      <c r="E2" s="13">
        <f>IF(D2,C2/D2,0)</f>
      </c>
      <c r="F2" s="0">
        <f>COUNTIF(A$2:A$553,A2)</f>
      </c>
    </row>
    <row r="3">
      <c r="A3" t="s">
        <v>54</v>
      </c>
      <c r="B3" t="s">
        <v>58</v>
      </c>
      <c r="C3" s="7">
        <v>0.749</v>
      </c>
      <c r="D3" s="3">
        <f>MAX(C2:C24)</f>
      </c>
      <c r="E3" s="13">
        <f>IF(D3,C3/D3,0)</f>
      </c>
      <c r="F3" s="0">
        <f>COUNTIF(A$2:A$553,A3)</f>
      </c>
    </row>
    <row r="4">
      <c r="A4" t="s">
        <v>54</v>
      </c>
      <c r="B4" t="s">
        <v>60</v>
      </c>
      <c r="C4" s="7">
        <v>0.7539666666666666</v>
      </c>
      <c r="D4" s="3">
        <f>MAX(C2:C24)</f>
      </c>
      <c r="E4" s="13">
        <f>IF(D4,C4/D4,0)</f>
      </c>
      <c r="F4" s="0">
        <f>COUNTIF(A$2:A$553,A4)</f>
      </c>
    </row>
    <row r="5">
      <c r="A5" t="s">
        <v>54</v>
      </c>
      <c r="B5" t="s">
        <v>62</v>
      </c>
      <c r="C5" s="7">
        <v>0.7442666666666667</v>
      </c>
      <c r="D5" s="3">
        <f>MAX(C2:C24)</f>
      </c>
      <c r="E5" s="13">
        <f>IF(D5,C5/D5,0)</f>
      </c>
      <c r="F5" s="0">
        <f>COUNTIF(A$2:A$553,A5)</f>
      </c>
    </row>
    <row r="6">
      <c r="A6" t="s">
        <v>54</v>
      </c>
      <c r="B6" t="s">
        <v>64</v>
      </c>
      <c r="C6" s="7">
        <v>0.7578333333333334</v>
      </c>
      <c r="D6" s="3">
        <f>MAX(C2:C24)</f>
      </c>
      <c r="E6" s="13">
        <f>IF(D6,C6/D6,0)</f>
      </c>
      <c r="F6" s="0">
        <f>COUNTIF(A$2:A$553,A6)</f>
      </c>
    </row>
    <row r="7">
      <c r="A7" t="s">
        <v>54</v>
      </c>
      <c r="B7" t="s">
        <v>66</v>
      </c>
      <c r="C7" s="7">
        <v>0.7754285714285716</v>
      </c>
      <c r="D7" s="3">
        <f>MAX(C2:C24)</f>
      </c>
      <c r="E7" s="13">
        <f>IF(D7,C7/D7,0)</f>
      </c>
      <c r="F7" s="0">
        <f>COUNTIF(A$2:A$553,A7)</f>
      </c>
    </row>
    <row r="8">
      <c r="A8" t="s">
        <v>54</v>
      </c>
      <c r="B8" t="s">
        <v>68</v>
      </c>
      <c r="C8" s="7">
        <v>0.7510285714285713</v>
      </c>
      <c r="D8" s="3">
        <f>MAX(C2:C24)</f>
      </c>
      <c r="E8" s="13">
        <f>IF(D8,C8/D8,0)</f>
      </c>
      <c r="F8" s="0">
        <f>COUNTIF(A$2:A$553,A8)</f>
      </c>
    </row>
    <row r="9">
      <c r="A9" t="s">
        <v>54</v>
      </c>
      <c r="B9" t="s">
        <v>70</v>
      </c>
      <c r="C9" s="7">
        <v>0.7510285714285713</v>
      </c>
      <c r="D9" s="3">
        <f>MAX(C2:C24)</f>
      </c>
      <c r="E9" s="13">
        <f>IF(D9,C9/D9,0)</f>
      </c>
      <c r="F9" s="0">
        <f>COUNTIF(A$2:A$553,A9)</f>
      </c>
    </row>
    <row r="10">
      <c r="A10" t="s">
        <v>54</v>
      </c>
      <c r="B10" t="s">
        <v>72</v>
      </c>
      <c r="C10" s="7">
        <v>0.7369125</v>
      </c>
      <c r="D10" s="3">
        <f>MAX(C2:C24)</f>
      </c>
      <c r="E10" s="13">
        <f>IF(D10,C10/D10,0)</f>
      </c>
      <c r="F10" s="0">
        <f>COUNTIF(A$2:A$553,A10)</f>
      </c>
    </row>
    <row r="11">
      <c r="A11" t="s">
        <v>54</v>
      </c>
      <c r="B11" t="s">
        <v>74</v>
      </c>
      <c r="C11" s="7">
        <v>0.7311749999999999</v>
      </c>
      <c r="D11" s="3">
        <f>MAX(C2:C24)</f>
      </c>
      <c r="E11" s="13">
        <f>IF(D11,C11/D11,0)</f>
      </c>
      <c r="F11" s="0">
        <f>COUNTIF(A$2:A$553,A11)</f>
      </c>
    </row>
    <row r="12">
      <c r="A12" t="s">
        <v>54</v>
      </c>
      <c r="B12" t="s">
        <v>76</v>
      </c>
      <c r="C12" s="7">
        <v>0.62815</v>
      </c>
      <c r="D12" s="3">
        <f>MAX(C2:C24)</f>
      </c>
      <c r="E12" s="13">
        <f>IF(D12,C12/D12,0)</f>
      </c>
      <c r="F12" s="0">
        <f>COUNTIF(A$2:A$553,A12)</f>
      </c>
    </row>
    <row r="13">
      <c r="A13" t="s">
        <v>54</v>
      </c>
      <c r="B13" t="s">
        <v>78</v>
      </c>
      <c r="C13" s="6">
        <v>0.54815</v>
      </c>
      <c r="D13" s="3">
        <f>MAX(C2:C24)</f>
      </c>
      <c r="E13" s="13">
        <f>IF(D13,C13/D13,0)</f>
      </c>
      <c r="F13" s="0">
        <f>COUNTIF(A$2:A$553,A13)</f>
      </c>
    </row>
    <row r="14">
      <c r="A14" t="s">
        <v>54</v>
      </c>
      <c r="B14" t="s">
        <v>80</v>
      </c>
      <c r="C14" s="7">
        <v>0.7145666666666667</v>
      </c>
      <c r="D14" s="3">
        <f>MAX(C2:C24)</f>
      </c>
      <c r="E14" s="13">
        <f>IF(D14,C14/D14,0)</f>
      </c>
      <c r="F14" s="0">
        <f>COUNTIF(A$2:A$553,A14)</f>
      </c>
    </row>
    <row r="15">
      <c r="A15" t="s">
        <v>54</v>
      </c>
      <c r="B15" t="s">
        <v>82</v>
      </c>
      <c r="C15" s="7">
        <v>0.7119</v>
      </c>
      <c r="D15" s="3">
        <f>MAX(C2:C24)</f>
      </c>
      <c r="E15" s="13">
        <f>IF(D15,C15/D15,0)</f>
      </c>
      <c r="F15" s="0">
        <f>COUNTIF(A$2:A$553,A15)</f>
      </c>
    </row>
    <row r="16">
      <c r="A16" t="s">
        <v>54</v>
      </c>
      <c r="B16" t="s">
        <v>84</v>
      </c>
      <c r="C16" s="7">
        <v>0.7227777777777776</v>
      </c>
      <c r="D16" s="3">
        <f>MAX(C2:C24)</f>
      </c>
      <c r="E16" s="13">
        <f>IF(D16,C16/D16,0)</f>
      </c>
      <c r="F16" s="0">
        <f>COUNTIF(A$2:A$553,A16)</f>
      </c>
    </row>
    <row r="17">
      <c r="A17" t="s">
        <v>54</v>
      </c>
      <c r="B17" t="s">
        <v>86</v>
      </c>
      <c r="C17" s="7">
        <v>0.7732142857142857</v>
      </c>
      <c r="D17" s="3">
        <f>MAX(C2:C24)</f>
      </c>
      <c r="E17" s="13">
        <f>IF(D17,C17/D17,0)</f>
      </c>
      <c r="F17" s="0">
        <f>COUNTIF(A$2:A$553,A17)</f>
      </c>
    </row>
    <row r="18">
      <c r="A18" t="s">
        <v>54</v>
      </c>
      <c r="B18" t="s">
        <v>88</v>
      </c>
      <c r="C18" s="8">
        <v>0.8374714285714285</v>
      </c>
      <c r="D18" s="3">
        <f>MAX(C2:C24)</f>
      </c>
      <c r="E18" s="13">
        <f>IF(D18,C18/D18,0)</f>
      </c>
      <c r="F18" s="0">
        <f>COUNTIF(A$2:A$553,A18)</f>
      </c>
    </row>
    <row r="19">
      <c r="A19" t="s">
        <v>54</v>
      </c>
      <c r="B19" t="s">
        <v>90</v>
      </c>
      <c r="C19" s="6">
        <v>0.5972000000000001</v>
      </c>
      <c r="D19" s="3">
        <f>MAX(C2:C24)</f>
      </c>
      <c r="E19" s="13">
        <f>IF(D19,C19/D19,0)</f>
      </c>
      <c r="F19" s="0">
        <f>COUNTIF(A$2:A$553,A19)</f>
      </c>
    </row>
    <row r="20">
      <c r="A20" t="s">
        <v>54</v>
      </c>
      <c r="B20" t="s">
        <v>92</v>
      </c>
      <c r="C20" s="7">
        <v>0.7442857142857143</v>
      </c>
      <c r="D20" s="3">
        <f>MAX(C2:C24)</f>
      </c>
      <c r="E20" s="13">
        <f>IF(D20,C20/D20,0)</f>
      </c>
      <c r="F20" s="0">
        <f>COUNTIF(A$2:A$553,A20)</f>
      </c>
    </row>
    <row r="21">
      <c r="A21" t="s">
        <v>54</v>
      </c>
      <c r="B21" t="s">
        <v>94</v>
      </c>
      <c r="C21" s="7">
        <v>0.6927</v>
      </c>
      <c r="D21" s="3">
        <f>MAX(C2:C24)</f>
      </c>
      <c r="E21" s="13">
        <f>IF(D21,C21/D21,0)</f>
      </c>
      <c r="F21" s="0">
        <f>COUNTIF(A$2:A$553,A21)</f>
      </c>
    </row>
    <row r="22">
      <c r="A22" t="s">
        <v>54</v>
      </c>
      <c r="B22" t="s">
        <v>96</v>
      </c>
      <c r="C22" s="7">
        <v>0.7188333333333333</v>
      </c>
      <c r="D22" s="3">
        <f>MAX(C2:C24)</f>
      </c>
      <c r="E22" s="13">
        <f>IF(D22,C22/D22,0)</f>
      </c>
      <c r="F22" s="0">
        <f>COUNTIF(A$2:A$553,A22)</f>
      </c>
    </row>
    <row r="23">
      <c r="A23" t="s">
        <v>54</v>
      </c>
      <c r="B23" t="s">
        <v>98</v>
      </c>
      <c r="C23" s="8">
        <v>0.834175</v>
      </c>
      <c r="D23" s="3">
        <f>MAX(C2:C24)</f>
      </c>
      <c r="E23" s="13">
        <f>IF(D23,C23/D23,0)</f>
      </c>
      <c r="F23" s="0">
        <f>COUNTIF(A$2:A$553,A23)</f>
      </c>
    </row>
    <row r="24">
      <c r="A24" t="s">
        <v>54</v>
      </c>
      <c r="B24" t="s">
        <v>100</v>
      </c>
      <c r="C24" s="7">
        <v>0.6054666666666667</v>
      </c>
      <c r="D24" s="3">
        <f>MAX(C2:C24)</f>
      </c>
      <c r="E24" s="13">
        <f>IF(D24,C24/D24,0)</f>
      </c>
      <c r="F24" s="0">
        <f>COUNTIF(A$2:A$553,A24)</f>
      </c>
    </row>
    <row r="25">
      <c r="A25" t="s">
        <v>56</v>
      </c>
      <c r="B25" t="s">
        <v>54</v>
      </c>
      <c r="C25" s="8">
        <v>0.8589142857142856</v>
      </c>
      <c r="D25" s="3">
        <f>MAX(C25:C47)</f>
      </c>
      <c r="E25" s="13">
        <f>IF(D25,C25/D25,0)</f>
      </c>
      <c r="F25" s="0">
        <f>COUNTIF(A$2:A$553,A25)</f>
      </c>
    </row>
    <row r="26">
      <c r="A26" t="s">
        <v>56</v>
      </c>
      <c r="B26" t="s">
        <v>58</v>
      </c>
      <c r="C26" s="7">
        <v>0.749</v>
      </c>
      <c r="D26" s="3">
        <f>MAX(C25:C47)</f>
      </c>
      <c r="E26" s="13">
        <f>IF(D26,C26/D26,0)</f>
      </c>
      <c r="F26" s="0">
        <f>COUNTIF(A$2:A$553,A26)</f>
      </c>
    </row>
    <row r="27">
      <c r="A27" t="s">
        <v>56</v>
      </c>
      <c r="B27" t="s">
        <v>60</v>
      </c>
      <c r="C27" s="7">
        <v>0.7539666666666666</v>
      </c>
      <c r="D27" s="3">
        <f>MAX(C25:C47)</f>
      </c>
      <c r="E27" s="13">
        <f>IF(D27,C27/D27,0)</f>
      </c>
      <c r="F27" s="0">
        <f>COUNTIF(A$2:A$553,A27)</f>
      </c>
    </row>
    <row r="28">
      <c r="A28" t="s">
        <v>56</v>
      </c>
      <c r="B28" t="s">
        <v>62</v>
      </c>
      <c r="C28" s="7">
        <v>0.7442666666666667</v>
      </c>
      <c r="D28" s="3">
        <f>MAX(C25:C47)</f>
      </c>
      <c r="E28" s="13">
        <f>IF(D28,C28/D28,0)</f>
      </c>
      <c r="F28" s="0">
        <f>COUNTIF(A$2:A$553,A28)</f>
      </c>
    </row>
    <row r="29">
      <c r="A29" t="s">
        <v>56</v>
      </c>
      <c r="B29" t="s">
        <v>64</v>
      </c>
      <c r="C29" s="7">
        <v>0.7578333333333334</v>
      </c>
      <c r="D29" s="3">
        <f>MAX(C25:C47)</f>
      </c>
      <c r="E29" s="13">
        <f>IF(D29,C29/D29,0)</f>
      </c>
      <c r="F29" s="0">
        <f>COUNTIF(A$2:A$553,A29)</f>
      </c>
    </row>
    <row r="30">
      <c r="A30" t="s">
        <v>56</v>
      </c>
      <c r="B30" t="s">
        <v>66</v>
      </c>
      <c r="C30" s="7">
        <v>0.7754285714285716</v>
      </c>
      <c r="D30" s="3">
        <f>MAX(C25:C47)</f>
      </c>
      <c r="E30" s="13">
        <f>IF(D30,C30/D30,0)</f>
      </c>
      <c r="F30" s="0">
        <f>COUNTIF(A$2:A$553,A30)</f>
      </c>
    </row>
    <row r="31">
      <c r="A31" t="s">
        <v>56</v>
      </c>
      <c r="B31" t="s">
        <v>68</v>
      </c>
      <c r="C31" s="7">
        <v>0.7510285714285713</v>
      </c>
      <c r="D31" s="3">
        <f>MAX(C25:C47)</f>
      </c>
      <c r="E31" s="13">
        <f>IF(D31,C31/D31,0)</f>
      </c>
      <c r="F31" s="0">
        <f>COUNTIF(A$2:A$553,A31)</f>
      </c>
    </row>
    <row r="32">
      <c r="A32" t="s">
        <v>56</v>
      </c>
      <c r="B32" t="s">
        <v>70</v>
      </c>
      <c r="C32" s="7">
        <v>0.7510285714285713</v>
      </c>
      <c r="D32" s="3">
        <f>MAX(C25:C47)</f>
      </c>
      <c r="E32" s="13">
        <f>IF(D32,C32/D32,0)</f>
      </c>
      <c r="F32" s="0">
        <f>COUNTIF(A$2:A$553,A32)</f>
      </c>
    </row>
    <row r="33">
      <c r="A33" t="s">
        <v>56</v>
      </c>
      <c r="B33" t="s">
        <v>72</v>
      </c>
      <c r="C33" s="7">
        <v>0.7369125</v>
      </c>
      <c r="D33" s="3">
        <f>MAX(C25:C47)</f>
      </c>
      <c r="E33" s="13">
        <f>IF(D33,C33/D33,0)</f>
      </c>
      <c r="F33" s="0">
        <f>COUNTIF(A$2:A$553,A33)</f>
      </c>
    </row>
    <row r="34">
      <c r="A34" t="s">
        <v>56</v>
      </c>
      <c r="B34" t="s">
        <v>74</v>
      </c>
      <c r="C34" s="7">
        <v>0.7311749999999999</v>
      </c>
      <c r="D34" s="3">
        <f>MAX(C25:C47)</f>
      </c>
      <c r="E34" s="13">
        <f>IF(D34,C34/D34,0)</f>
      </c>
      <c r="F34" s="0">
        <f>COUNTIF(A$2:A$553,A34)</f>
      </c>
    </row>
    <row r="35">
      <c r="A35" t="s">
        <v>56</v>
      </c>
      <c r="B35" t="s">
        <v>76</v>
      </c>
      <c r="C35" s="7">
        <v>0.62815</v>
      </c>
      <c r="D35" s="3">
        <f>MAX(C25:C47)</f>
      </c>
      <c r="E35" s="13">
        <f>IF(D35,C35/D35,0)</f>
      </c>
      <c r="F35" s="0">
        <f>COUNTIF(A$2:A$553,A35)</f>
      </c>
    </row>
    <row r="36">
      <c r="A36" t="s">
        <v>56</v>
      </c>
      <c r="B36" t="s">
        <v>78</v>
      </c>
      <c r="C36" s="6">
        <v>0.54815</v>
      </c>
      <c r="D36" s="3">
        <f>MAX(C25:C47)</f>
      </c>
      <c r="E36" s="13">
        <f>IF(D36,C36/D36,0)</f>
      </c>
      <c r="F36" s="0">
        <f>COUNTIF(A$2:A$553,A36)</f>
      </c>
    </row>
    <row r="37">
      <c r="A37" t="s">
        <v>56</v>
      </c>
      <c r="B37" t="s">
        <v>80</v>
      </c>
      <c r="C37" s="7">
        <v>0.7145666666666667</v>
      </c>
      <c r="D37" s="3">
        <f>MAX(C25:C47)</f>
      </c>
      <c r="E37" s="13">
        <f>IF(D37,C37/D37,0)</f>
      </c>
      <c r="F37" s="0">
        <f>COUNTIF(A$2:A$553,A37)</f>
      </c>
    </row>
    <row r="38">
      <c r="A38" t="s">
        <v>56</v>
      </c>
      <c r="B38" t="s">
        <v>82</v>
      </c>
      <c r="C38" s="7">
        <v>0.7119</v>
      </c>
      <c r="D38" s="3">
        <f>MAX(C25:C47)</f>
      </c>
      <c r="E38" s="13">
        <f>IF(D38,C38/D38,0)</f>
      </c>
      <c r="F38" s="0">
        <f>COUNTIF(A$2:A$553,A38)</f>
      </c>
    </row>
    <row r="39">
      <c r="A39" t="s">
        <v>56</v>
      </c>
      <c r="B39" t="s">
        <v>84</v>
      </c>
      <c r="C39" s="7">
        <v>0.7227777777777776</v>
      </c>
      <c r="D39" s="3">
        <f>MAX(C25:C47)</f>
      </c>
      <c r="E39" s="13">
        <f>IF(D39,C39/D39,0)</f>
      </c>
      <c r="F39" s="0">
        <f>COUNTIF(A$2:A$553,A39)</f>
      </c>
    </row>
    <row r="40">
      <c r="A40" t="s">
        <v>56</v>
      </c>
      <c r="B40" t="s">
        <v>86</v>
      </c>
      <c r="C40" s="7">
        <v>0.7732142857142857</v>
      </c>
      <c r="D40" s="3">
        <f>MAX(C25:C47)</f>
      </c>
      <c r="E40" s="13">
        <f>IF(D40,C40/D40,0)</f>
      </c>
      <c r="F40" s="0">
        <f>COUNTIF(A$2:A$553,A40)</f>
      </c>
    </row>
    <row r="41">
      <c r="A41" t="s">
        <v>56</v>
      </c>
      <c r="B41" t="s">
        <v>88</v>
      </c>
      <c r="C41" s="8">
        <v>0.8374714285714285</v>
      </c>
      <c r="D41" s="3">
        <f>MAX(C25:C47)</f>
      </c>
      <c r="E41" s="13">
        <f>IF(D41,C41/D41,0)</f>
      </c>
      <c r="F41" s="0">
        <f>COUNTIF(A$2:A$553,A41)</f>
      </c>
    </row>
    <row r="42">
      <c r="A42" t="s">
        <v>56</v>
      </c>
      <c r="B42" t="s">
        <v>90</v>
      </c>
      <c r="C42" s="6">
        <v>0.5972000000000001</v>
      </c>
      <c r="D42" s="3">
        <f>MAX(C25:C47)</f>
      </c>
      <c r="E42" s="13">
        <f>IF(D42,C42/D42,0)</f>
      </c>
      <c r="F42" s="0">
        <f>COUNTIF(A$2:A$553,A42)</f>
      </c>
    </row>
    <row r="43">
      <c r="A43" t="s">
        <v>56</v>
      </c>
      <c r="B43" t="s">
        <v>92</v>
      </c>
      <c r="C43" s="7">
        <v>0.7442857142857143</v>
      </c>
      <c r="D43" s="3">
        <f>MAX(C25:C47)</f>
      </c>
      <c r="E43" s="13">
        <f>IF(D43,C43/D43,0)</f>
      </c>
      <c r="F43" s="0">
        <f>COUNTIF(A$2:A$553,A43)</f>
      </c>
    </row>
    <row r="44">
      <c r="A44" t="s">
        <v>56</v>
      </c>
      <c r="B44" t="s">
        <v>94</v>
      </c>
      <c r="C44" s="7">
        <v>0.6927</v>
      </c>
      <c r="D44" s="3">
        <f>MAX(C25:C47)</f>
      </c>
      <c r="E44" s="13">
        <f>IF(D44,C44/D44,0)</f>
      </c>
      <c r="F44" s="0">
        <f>COUNTIF(A$2:A$553,A44)</f>
      </c>
    </row>
    <row r="45">
      <c r="A45" t="s">
        <v>56</v>
      </c>
      <c r="B45" t="s">
        <v>96</v>
      </c>
      <c r="C45" s="7">
        <v>0.7188333333333333</v>
      </c>
      <c r="D45" s="3">
        <f>MAX(C25:C47)</f>
      </c>
      <c r="E45" s="13">
        <f>IF(D45,C45/D45,0)</f>
      </c>
      <c r="F45" s="0">
        <f>COUNTIF(A$2:A$553,A45)</f>
      </c>
    </row>
    <row r="46">
      <c r="A46" t="s">
        <v>56</v>
      </c>
      <c r="B46" t="s">
        <v>98</v>
      </c>
      <c r="C46" s="8">
        <v>0.834175</v>
      </c>
      <c r="D46" s="3">
        <f>MAX(C25:C47)</f>
      </c>
      <c r="E46" s="13">
        <f>IF(D46,C46/D46,0)</f>
      </c>
      <c r="F46" s="0">
        <f>COUNTIF(A$2:A$553,A46)</f>
      </c>
    </row>
    <row r="47">
      <c r="A47" t="s">
        <v>56</v>
      </c>
      <c r="B47" t="s">
        <v>100</v>
      </c>
      <c r="C47" s="7">
        <v>0.6054666666666667</v>
      </c>
      <c r="D47" s="3">
        <f>MAX(C25:C47)</f>
      </c>
      <c r="E47" s="13">
        <f>IF(D47,C47/D47,0)</f>
      </c>
      <c r="F47" s="0">
        <f>COUNTIF(A$2:A$553,A47)</f>
      </c>
    </row>
    <row r="48">
      <c r="A48" t="s">
        <v>58</v>
      </c>
      <c r="B48" t="s">
        <v>54</v>
      </c>
      <c r="C48" s="8">
        <v>0.8589142857142856</v>
      </c>
      <c r="D48" s="3">
        <f>MAX(C48:C70)</f>
      </c>
      <c r="E48" s="13">
        <f>IF(D48,C48/D48,0)</f>
      </c>
      <c r="F48" s="0">
        <f>COUNTIF(A$2:A$553,A48)</f>
      </c>
    </row>
    <row r="49">
      <c r="A49" t="s">
        <v>58</v>
      </c>
      <c r="B49" t="s">
        <v>56</v>
      </c>
      <c r="C49" s="7">
        <v>0.6219714285714285</v>
      </c>
      <c r="D49" s="3">
        <f>MAX(C48:C70)</f>
      </c>
      <c r="E49" s="13">
        <f>IF(D49,C49/D49,0)</f>
      </c>
      <c r="F49" s="0">
        <f>COUNTIF(A$2:A$553,A49)</f>
      </c>
    </row>
    <row r="50">
      <c r="A50" t="s">
        <v>58</v>
      </c>
      <c r="B50" t="s">
        <v>60</v>
      </c>
      <c r="C50" s="7">
        <v>0.7539666666666666</v>
      </c>
      <c r="D50" s="3">
        <f>MAX(C48:C70)</f>
      </c>
      <c r="E50" s="13">
        <f>IF(D50,C50/D50,0)</f>
      </c>
      <c r="F50" s="0">
        <f>COUNTIF(A$2:A$553,A50)</f>
      </c>
    </row>
    <row r="51">
      <c r="A51" t="s">
        <v>58</v>
      </c>
      <c r="B51" t="s">
        <v>62</v>
      </c>
      <c r="C51" s="7">
        <v>0.7442666666666667</v>
      </c>
      <c r="D51" s="3">
        <f>MAX(C48:C70)</f>
      </c>
      <c r="E51" s="13">
        <f>IF(D51,C51/D51,0)</f>
      </c>
      <c r="F51" s="0">
        <f>COUNTIF(A$2:A$553,A51)</f>
      </c>
    </row>
    <row r="52">
      <c r="A52" t="s">
        <v>58</v>
      </c>
      <c r="B52" t="s">
        <v>64</v>
      </c>
      <c r="C52" s="7">
        <v>0.7578333333333334</v>
      </c>
      <c r="D52" s="3">
        <f>MAX(C48:C70)</f>
      </c>
      <c r="E52" s="13">
        <f>IF(D52,C52/D52,0)</f>
      </c>
      <c r="F52" s="0">
        <f>COUNTIF(A$2:A$553,A52)</f>
      </c>
    </row>
    <row r="53">
      <c r="A53" t="s">
        <v>58</v>
      </c>
      <c r="B53" t="s">
        <v>66</v>
      </c>
      <c r="C53" s="7">
        <v>0.7754285714285716</v>
      </c>
      <c r="D53" s="3">
        <f>MAX(C48:C70)</f>
      </c>
      <c r="E53" s="13">
        <f>IF(D53,C53/D53,0)</f>
      </c>
      <c r="F53" s="0">
        <f>COUNTIF(A$2:A$553,A53)</f>
      </c>
    </row>
    <row r="54">
      <c r="A54" t="s">
        <v>58</v>
      </c>
      <c r="B54" t="s">
        <v>68</v>
      </c>
      <c r="C54" s="7">
        <v>0.7510285714285713</v>
      </c>
      <c r="D54" s="3">
        <f>MAX(C48:C70)</f>
      </c>
      <c r="E54" s="13">
        <f>IF(D54,C54/D54,0)</f>
      </c>
      <c r="F54" s="0">
        <f>COUNTIF(A$2:A$553,A54)</f>
      </c>
    </row>
    <row r="55">
      <c r="A55" t="s">
        <v>58</v>
      </c>
      <c r="B55" t="s">
        <v>70</v>
      </c>
      <c r="C55" s="7">
        <v>0.7510285714285713</v>
      </c>
      <c r="D55" s="3">
        <f>MAX(C48:C70)</f>
      </c>
      <c r="E55" s="13">
        <f>IF(D55,C55/D55,0)</f>
      </c>
      <c r="F55" s="0">
        <f>COUNTIF(A$2:A$553,A55)</f>
      </c>
    </row>
    <row r="56">
      <c r="A56" t="s">
        <v>58</v>
      </c>
      <c r="B56" t="s">
        <v>72</v>
      </c>
      <c r="C56" s="7">
        <v>0.7369125</v>
      </c>
      <c r="D56" s="3">
        <f>MAX(C48:C70)</f>
      </c>
      <c r="E56" s="13">
        <f>IF(D56,C56/D56,0)</f>
      </c>
      <c r="F56" s="0">
        <f>COUNTIF(A$2:A$553,A56)</f>
      </c>
    </row>
    <row r="57">
      <c r="A57" t="s">
        <v>58</v>
      </c>
      <c r="B57" t="s">
        <v>74</v>
      </c>
      <c r="C57" s="7">
        <v>0.7311749999999999</v>
      </c>
      <c r="D57" s="3">
        <f>MAX(C48:C70)</f>
      </c>
      <c r="E57" s="13">
        <f>IF(D57,C57/D57,0)</f>
      </c>
      <c r="F57" s="0">
        <f>COUNTIF(A$2:A$553,A57)</f>
      </c>
    </row>
    <row r="58">
      <c r="A58" t="s">
        <v>58</v>
      </c>
      <c r="B58" t="s">
        <v>76</v>
      </c>
      <c r="C58" s="7">
        <v>0.62815</v>
      </c>
      <c r="D58" s="3">
        <f>MAX(C48:C70)</f>
      </c>
      <c r="E58" s="13">
        <f>IF(D58,C58/D58,0)</f>
      </c>
      <c r="F58" s="0">
        <f>COUNTIF(A$2:A$553,A58)</f>
      </c>
    </row>
    <row r="59">
      <c r="A59" t="s">
        <v>58</v>
      </c>
      <c r="B59" t="s">
        <v>78</v>
      </c>
      <c r="C59" s="6">
        <v>0.54815</v>
      </c>
      <c r="D59" s="3">
        <f>MAX(C48:C70)</f>
      </c>
      <c r="E59" s="13">
        <f>IF(D59,C59/D59,0)</f>
      </c>
      <c r="F59" s="0">
        <f>COUNTIF(A$2:A$553,A59)</f>
      </c>
    </row>
    <row r="60">
      <c r="A60" t="s">
        <v>58</v>
      </c>
      <c r="B60" t="s">
        <v>80</v>
      </c>
      <c r="C60" s="7">
        <v>0.7145666666666667</v>
      </c>
      <c r="D60" s="3">
        <f>MAX(C48:C70)</f>
      </c>
      <c r="E60" s="13">
        <f>IF(D60,C60/D60,0)</f>
      </c>
      <c r="F60" s="0">
        <f>COUNTIF(A$2:A$553,A60)</f>
      </c>
    </row>
    <row r="61">
      <c r="A61" t="s">
        <v>58</v>
      </c>
      <c r="B61" t="s">
        <v>82</v>
      </c>
      <c r="C61" s="7">
        <v>0.7119</v>
      </c>
      <c r="D61" s="3">
        <f>MAX(C48:C70)</f>
      </c>
      <c r="E61" s="13">
        <f>IF(D61,C61/D61,0)</f>
      </c>
      <c r="F61" s="0">
        <f>COUNTIF(A$2:A$553,A61)</f>
      </c>
    </row>
    <row r="62">
      <c r="A62" t="s">
        <v>58</v>
      </c>
      <c r="B62" t="s">
        <v>84</v>
      </c>
      <c r="C62" s="7">
        <v>0.7227777777777776</v>
      </c>
      <c r="D62" s="3">
        <f>MAX(C48:C70)</f>
      </c>
      <c r="E62" s="13">
        <f>IF(D62,C62/D62,0)</f>
      </c>
      <c r="F62" s="0">
        <f>COUNTIF(A$2:A$553,A62)</f>
      </c>
    </row>
    <row r="63">
      <c r="A63" t="s">
        <v>58</v>
      </c>
      <c r="B63" t="s">
        <v>86</v>
      </c>
      <c r="C63" s="7">
        <v>0.7732142857142857</v>
      </c>
      <c r="D63" s="3">
        <f>MAX(C48:C70)</f>
      </c>
      <c r="E63" s="13">
        <f>IF(D63,C63/D63,0)</f>
      </c>
      <c r="F63" s="0">
        <f>COUNTIF(A$2:A$553,A63)</f>
      </c>
    </row>
    <row r="64">
      <c r="A64" t="s">
        <v>58</v>
      </c>
      <c r="B64" t="s">
        <v>88</v>
      </c>
      <c r="C64" s="8">
        <v>0.8374714285714285</v>
      </c>
      <c r="D64" s="3">
        <f>MAX(C48:C70)</f>
      </c>
      <c r="E64" s="13">
        <f>IF(D64,C64/D64,0)</f>
      </c>
      <c r="F64" s="0">
        <f>COUNTIF(A$2:A$553,A64)</f>
      </c>
    </row>
    <row r="65">
      <c r="A65" t="s">
        <v>58</v>
      </c>
      <c r="B65" t="s">
        <v>90</v>
      </c>
      <c r="C65" s="6">
        <v>0.5972000000000001</v>
      </c>
      <c r="D65" s="3">
        <f>MAX(C48:C70)</f>
      </c>
      <c r="E65" s="13">
        <f>IF(D65,C65/D65,0)</f>
      </c>
      <c r="F65" s="0">
        <f>COUNTIF(A$2:A$553,A65)</f>
      </c>
    </row>
    <row r="66">
      <c r="A66" t="s">
        <v>58</v>
      </c>
      <c r="B66" t="s">
        <v>92</v>
      </c>
      <c r="C66" s="7">
        <v>0.7442857142857143</v>
      </c>
      <c r="D66" s="3">
        <f>MAX(C48:C70)</f>
      </c>
      <c r="E66" s="13">
        <f>IF(D66,C66/D66,0)</f>
      </c>
      <c r="F66" s="0">
        <f>COUNTIF(A$2:A$553,A66)</f>
      </c>
    </row>
    <row r="67">
      <c r="A67" t="s">
        <v>58</v>
      </c>
      <c r="B67" t="s">
        <v>94</v>
      </c>
      <c r="C67" s="7">
        <v>0.6927</v>
      </c>
      <c r="D67" s="3">
        <f>MAX(C48:C70)</f>
      </c>
      <c r="E67" s="13">
        <f>IF(D67,C67/D67,0)</f>
      </c>
      <c r="F67" s="0">
        <f>COUNTIF(A$2:A$553,A67)</f>
      </c>
    </row>
    <row r="68">
      <c r="A68" t="s">
        <v>58</v>
      </c>
      <c r="B68" t="s">
        <v>96</v>
      </c>
      <c r="C68" s="7">
        <v>0.7188333333333333</v>
      </c>
      <c r="D68" s="3">
        <f>MAX(C48:C70)</f>
      </c>
      <c r="E68" s="13">
        <f>IF(D68,C68/D68,0)</f>
      </c>
      <c r="F68" s="0">
        <f>COUNTIF(A$2:A$553,A68)</f>
      </c>
    </row>
    <row r="69">
      <c r="A69" t="s">
        <v>58</v>
      </c>
      <c r="B69" t="s">
        <v>98</v>
      </c>
      <c r="C69" s="8">
        <v>0.834175</v>
      </c>
      <c r="D69" s="3">
        <f>MAX(C48:C70)</f>
      </c>
      <c r="E69" s="13">
        <f>IF(D69,C69/D69,0)</f>
      </c>
      <c r="F69" s="0">
        <f>COUNTIF(A$2:A$553,A69)</f>
      </c>
    </row>
    <row r="70">
      <c r="A70" t="s">
        <v>58</v>
      </c>
      <c r="B70" t="s">
        <v>100</v>
      </c>
      <c r="C70" s="7">
        <v>0.6054666666666667</v>
      </c>
      <c r="D70" s="3">
        <f>MAX(C48:C70)</f>
      </c>
      <c r="E70" s="13">
        <f>IF(D70,C70/D70,0)</f>
      </c>
      <c r="F70" s="0">
        <f>COUNTIF(A$2:A$553,A70)</f>
      </c>
    </row>
    <row r="71">
      <c r="A71" t="s">
        <v>60</v>
      </c>
      <c r="B71" t="s">
        <v>54</v>
      </c>
      <c r="C71" s="8">
        <v>0.8589142857142856</v>
      </c>
      <c r="D71" s="3">
        <f>MAX(C71:C93)</f>
      </c>
      <c r="E71" s="13">
        <f>IF(D71,C71/D71,0)</f>
      </c>
      <c r="F71" s="0">
        <f>COUNTIF(A$2:A$553,A71)</f>
      </c>
    </row>
    <row r="72">
      <c r="A72" t="s">
        <v>60</v>
      </c>
      <c r="B72" t="s">
        <v>56</v>
      </c>
      <c r="C72" s="7">
        <v>0.6219714285714285</v>
      </c>
      <c r="D72" s="3">
        <f>MAX(C71:C93)</f>
      </c>
      <c r="E72" s="13">
        <f>IF(D72,C72/D72,0)</f>
      </c>
      <c r="F72" s="0">
        <f>COUNTIF(A$2:A$553,A72)</f>
      </c>
    </row>
    <row r="73">
      <c r="A73" t="s">
        <v>60</v>
      </c>
      <c r="B73" t="s">
        <v>58</v>
      </c>
      <c r="C73" s="7">
        <v>0.749</v>
      </c>
      <c r="D73" s="3">
        <f>MAX(C71:C93)</f>
      </c>
      <c r="E73" s="13">
        <f>IF(D73,C73/D73,0)</f>
      </c>
      <c r="F73" s="0">
        <f>COUNTIF(A$2:A$553,A73)</f>
      </c>
    </row>
    <row r="74">
      <c r="A74" t="s">
        <v>60</v>
      </c>
      <c r="B74" t="s">
        <v>62</v>
      </c>
      <c r="C74" s="7">
        <v>0.7442666666666667</v>
      </c>
      <c r="D74" s="3">
        <f>MAX(C71:C93)</f>
      </c>
      <c r="E74" s="13">
        <f>IF(D74,C74/D74,0)</f>
      </c>
      <c r="F74" s="0">
        <f>COUNTIF(A$2:A$553,A74)</f>
      </c>
    </row>
    <row r="75">
      <c r="A75" t="s">
        <v>60</v>
      </c>
      <c r="B75" t="s">
        <v>64</v>
      </c>
      <c r="C75" s="7">
        <v>0.7578333333333334</v>
      </c>
      <c r="D75" s="3">
        <f>MAX(C71:C93)</f>
      </c>
      <c r="E75" s="13">
        <f>IF(D75,C75/D75,0)</f>
      </c>
      <c r="F75" s="0">
        <f>COUNTIF(A$2:A$553,A75)</f>
      </c>
    </row>
    <row r="76">
      <c r="A76" t="s">
        <v>60</v>
      </c>
      <c r="B76" t="s">
        <v>66</v>
      </c>
      <c r="C76" s="7">
        <v>0.7754285714285716</v>
      </c>
      <c r="D76" s="3">
        <f>MAX(C71:C93)</f>
      </c>
      <c r="E76" s="13">
        <f>IF(D76,C76/D76,0)</f>
      </c>
      <c r="F76" s="0">
        <f>COUNTIF(A$2:A$553,A76)</f>
      </c>
    </row>
    <row r="77">
      <c r="A77" t="s">
        <v>60</v>
      </c>
      <c r="B77" t="s">
        <v>68</v>
      </c>
      <c r="C77" s="7">
        <v>0.7510285714285713</v>
      </c>
      <c r="D77" s="3">
        <f>MAX(C71:C93)</f>
      </c>
      <c r="E77" s="13">
        <f>IF(D77,C77/D77,0)</f>
      </c>
      <c r="F77" s="0">
        <f>COUNTIF(A$2:A$553,A77)</f>
      </c>
    </row>
    <row r="78">
      <c r="A78" t="s">
        <v>60</v>
      </c>
      <c r="B78" t="s">
        <v>70</v>
      </c>
      <c r="C78" s="7">
        <v>0.7510285714285713</v>
      </c>
      <c r="D78" s="3">
        <f>MAX(C71:C93)</f>
      </c>
      <c r="E78" s="13">
        <f>IF(D78,C78/D78,0)</f>
      </c>
      <c r="F78" s="0">
        <f>COUNTIF(A$2:A$553,A78)</f>
      </c>
    </row>
    <row r="79">
      <c r="A79" t="s">
        <v>60</v>
      </c>
      <c r="B79" t="s">
        <v>72</v>
      </c>
      <c r="C79" s="7">
        <v>0.7369125</v>
      </c>
      <c r="D79" s="3">
        <f>MAX(C71:C93)</f>
      </c>
      <c r="E79" s="13">
        <f>IF(D79,C79/D79,0)</f>
      </c>
      <c r="F79" s="0">
        <f>COUNTIF(A$2:A$553,A79)</f>
      </c>
    </row>
    <row r="80">
      <c r="A80" t="s">
        <v>60</v>
      </c>
      <c r="B80" t="s">
        <v>74</v>
      </c>
      <c r="C80" s="7">
        <v>0.7311749999999999</v>
      </c>
      <c r="D80" s="3">
        <f>MAX(C71:C93)</f>
      </c>
      <c r="E80" s="13">
        <f>IF(D80,C80/D80,0)</f>
      </c>
      <c r="F80" s="0">
        <f>COUNTIF(A$2:A$553,A80)</f>
      </c>
    </row>
    <row r="81">
      <c r="A81" t="s">
        <v>60</v>
      </c>
      <c r="B81" t="s">
        <v>76</v>
      </c>
      <c r="C81" s="7">
        <v>0.62815</v>
      </c>
      <c r="D81" s="3">
        <f>MAX(C71:C93)</f>
      </c>
      <c r="E81" s="13">
        <f>IF(D81,C81/D81,0)</f>
      </c>
      <c r="F81" s="0">
        <f>COUNTIF(A$2:A$553,A81)</f>
      </c>
    </row>
    <row r="82">
      <c r="A82" t="s">
        <v>60</v>
      </c>
      <c r="B82" t="s">
        <v>78</v>
      </c>
      <c r="C82" s="6">
        <v>0.54815</v>
      </c>
      <c r="D82" s="3">
        <f>MAX(C71:C93)</f>
      </c>
      <c r="E82" s="13">
        <f>IF(D82,C82/D82,0)</f>
      </c>
      <c r="F82" s="0">
        <f>COUNTIF(A$2:A$553,A82)</f>
      </c>
    </row>
    <row r="83">
      <c r="A83" t="s">
        <v>60</v>
      </c>
      <c r="B83" t="s">
        <v>80</v>
      </c>
      <c r="C83" s="7">
        <v>0.7145666666666667</v>
      </c>
      <c r="D83" s="3">
        <f>MAX(C71:C93)</f>
      </c>
      <c r="E83" s="13">
        <f>IF(D83,C83/D83,0)</f>
      </c>
      <c r="F83" s="0">
        <f>COUNTIF(A$2:A$553,A83)</f>
      </c>
    </row>
    <row r="84">
      <c r="A84" t="s">
        <v>60</v>
      </c>
      <c r="B84" t="s">
        <v>82</v>
      </c>
      <c r="C84" s="7">
        <v>0.7119</v>
      </c>
      <c r="D84" s="3">
        <f>MAX(C71:C93)</f>
      </c>
      <c r="E84" s="13">
        <f>IF(D84,C84/D84,0)</f>
      </c>
      <c r="F84" s="0">
        <f>COUNTIF(A$2:A$553,A84)</f>
      </c>
    </row>
    <row r="85">
      <c r="A85" t="s">
        <v>60</v>
      </c>
      <c r="B85" t="s">
        <v>84</v>
      </c>
      <c r="C85" s="7">
        <v>0.7227777777777776</v>
      </c>
      <c r="D85" s="3">
        <f>MAX(C71:C93)</f>
      </c>
      <c r="E85" s="13">
        <f>IF(D85,C85/D85,0)</f>
      </c>
      <c r="F85" s="0">
        <f>COUNTIF(A$2:A$553,A85)</f>
      </c>
    </row>
    <row r="86">
      <c r="A86" t="s">
        <v>60</v>
      </c>
      <c r="B86" t="s">
        <v>86</v>
      </c>
      <c r="C86" s="7">
        <v>0.7732142857142857</v>
      </c>
      <c r="D86" s="3">
        <f>MAX(C71:C93)</f>
      </c>
      <c r="E86" s="13">
        <f>IF(D86,C86/D86,0)</f>
      </c>
      <c r="F86" s="0">
        <f>COUNTIF(A$2:A$553,A86)</f>
      </c>
    </row>
    <row r="87">
      <c r="A87" t="s">
        <v>60</v>
      </c>
      <c r="B87" t="s">
        <v>88</v>
      </c>
      <c r="C87" s="8">
        <v>0.8374714285714285</v>
      </c>
      <c r="D87" s="3">
        <f>MAX(C71:C93)</f>
      </c>
      <c r="E87" s="13">
        <f>IF(D87,C87/D87,0)</f>
      </c>
      <c r="F87" s="0">
        <f>COUNTIF(A$2:A$553,A87)</f>
      </c>
    </row>
    <row r="88">
      <c r="A88" t="s">
        <v>60</v>
      </c>
      <c r="B88" t="s">
        <v>90</v>
      </c>
      <c r="C88" s="6">
        <v>0.5972000000000001</v>
      </c>
      <c r="D88" s="3">
        <f>MAX(C71:C93)</f>
      </c>
      <c r="E88" s="13">
        <f>IF(D88,C88/D88,0)</f>
      </c>
      <c r="F88" s="0">
        <f>COUNTIF(A$2:A$553,A88)</f>
      </c>
    </row>
    <row r="89">
      <c r="A89" t="s">
        <v>60</v>
      </c>
      <c r="B89" t="s">
        <v>92</v>
      </c>
      <c r="C89" s="7">
        <v>0.7442857142857143</v>
      </c>
      <c r="D89" s="3">
        <f>MAX(C71:C93)</f>
      </c>
      <c r="E89" s="13">
        <f>IF(D89,C89/D89,0)</f>
      </c>
      <c r="F89" s="0">
        <f>COUNTIF(A$2:A$553,A89)</f>
      </c>
    </row>
    <row r="90">
      <c r="A90" t="s">
        <v>60</v>
      </c>
      <c r="B90" t="s">
        <v>94</v>
      </c>
      <c r="C90" s="7">
        <v>0.6927</v>
      </c>
      <c r="D90" s="3">
        <f>MAX(C71:C93)</f>
      </c>
      <c r="E90" s="13">
        <f>IF(D90,C90/D90,0)</f>
      </c>
      <c r="F90" s="0">
        <f>COUNTIF(A$2:A$553,A90)</f>
      </c>
    </row>
    <row r="91">
      <c r="A91" t="s">
        <v>60</v>
      </c>
      <c r="B91" t="s">
        <v>96</v>
      </c>
      <c r="C91" s="7">
        <v>0.7188333333333333</v>
      </c>
      <c r="D91" s="3">
        <f>MAX(C71:C93)</f>
      </c>
      <c r="E91" s="13">
        <f>IF(D91,C91/D91,0)</f>
      </c>
      <c r="F91" s="0">
        <f>COUNTIF(A$2:A$553,A91)</f>
      </c>
    </row>
    <row r="92">
      <c r="A92" t="s">
        <v>60</v>
      </c>
      <c r="B92" t="s">
        <v>98</v>
      </c>
      <c r="C92" s="8">
        <v>0.834175</v>
      </c>
      <c r="D92" s="3">
        <f>MAX(C71:C93)</f>
      </c>
      <c r="E92" s="13">
        <f>IF(D92,C92/D92,0)</f>
      </c>
      <c r="F92" s="0">
        <f>COUNTIF(A$2:A$553,A92)</f>
      </c>
    </row>
    <row r="93">
      <c r="A93" t="s">
        <v>60</v>
      </c>
      <c r="B93" t="s">
        <v>100</v>
      </c>
      <c r="C93" s="7">
        <v>0.6054666666666667</v>
      </c>
      <c r="D93" s="3">
        <f>MAX(C71:C93)</f>
      </c>
      <c r="E93" s="13">
        <f>IF(D93,C93/D93,0)</f>
      </c>
      <c r="F93" s="0">
        <f>COUNTIF(A$2:A$553,A93)</f>
      </c>
    </row>
    <row r="94">
      <c r="A94" t="s">
        <v>62</v>
      </c>
      <c r="B94" t="s">
        <v>54</v>
      </c>
      <c r="C94" s="8">
        <v>0.8589142857142856</v>
      </c>
      <c r="D94" s="3">
        <f>MAX(C94:C116)</f>
      </c>
      <c r="E94" s="13">
        <f>IF(D94,C94/D94,0)</f>
      </c>
      <c r="F94" s="0">
        <f>COUNTIF(A$2:A$553,A94)</f>
      </c>
    </row>
    <row r="95">
      <c r="A95" t="s">
        <v>62</v>
      </c>
      <c r="B95" t="s">
        <v>56</v>
      </c>
      <c r="C95" s="7">
        <v>0.6219714285714285</v>
      </c>
      <c r="D95" s="3">
        <f>MAX(C94:C116)</f>
      </c>
      <c r="E95" s="13">
        <f>IF(D95,C95/D95,0)</f>
      </c>
      <c r="F95" s="0">
        <f>COUNTIF(A$2:A$553,A95)</f>
      </c>
    </row>
    <row r="96">
      <c r="A96" t="s">
        <v>62</v>
      </c>
      <c r="B96" t="s">
        <v>58</v>
      </c>
      <c r="C96" s="7">
        <v>0.749</v>
      </c>
      <c r="D96" s="3">
        <f>MAX(C94:C116)</f>
      </c>
      <c r="E96" s="13">
        <f>IF(D96,C96/D96,0)</f>
      </c>
      <c r="F96" s="0">
        <f>COUNTIF(A$2:A$553,A96)</f>
      </c>
    </row>
    <row r="97">
      <c r="A97" t="s">
        <v>62</v>
      </c>
      <c r="B97" t="s">
        <v>60</v>
      </c>
      <c r="C97" s="7">
        <v>0.7539666666666666</v>
      </c>
      <c r="D97" s="3">
        <f>MAX(C94:C116)</f>
      </c>
      <c r="E97" s="13">
        <f>IF(D97,C97/D97,0)</f>
      </c>
      <c r="F97" s="0">
        <f>COUNTIF(A$2:A$553,A97)</f>
      </c>
    </row>
    <row r="98">
      <c r="A98" t="s">
        <v>62</v>
      </c>
      <c r="B98" t="s">
        <v>64</v>
      </c>
      <c r="C98" s="7">
        <v>0.7578333333333334</v>
      </c>
      <c r="D98" s="3">
        <f>MAX(C94:C116)</f>
      </c>
      <c r="E98" s="13">
        <f>IF(D98,C98/D98,0)</f>
      </c>
      <c r="F98" s="0">
        <f>COUNTIF(A$2:A$553,A98)</f>
      </c>
    </row>
    <row r="99">
      <c r="A99" t="s">
        <v>62</v>
      </c>
      <c r="B99" t="s">
        <v>66</v>
      </c>
      <c r="C99" s="7">
        <v>0.7754285714285716</v>
      </c>
      <c r="D99" s="3">
        <f>MAX(C94:C116)</f>
      </c>
      <c r="E99" s="13">
        <f>IF(D99,C99/D99,0)</f>
      </c>
      <c r="F99" s="0">
        <f>COUNTIF(A$2:A$553,A99)</f>
      </c>
    </row>
    <row r="100">
      <c r="A100" t="s">
        <v>62</v>
      </c>
      <c r="B100" t="s">
        <v>68</v>
      </c>
      <c r="C100" s="7">
        <v>0.7510285714285713</v>
      </c>
      <c r="D100" s="3">
        <f>MAX(C94:C116)</f>
      </c>
      <c r="E100" s="13">
        <f>IF(D100,C100/D100,0)</f>
      </c>
      <c r="F100" s="0">
        <f>COUNTIF(A$2:A$553,A100)</f>
      </c>
    </row>
    <row r="101">
      <c r="A101" t="s">
        <v>62</v>
      </c>
      <c r="B101" t="s">
        <v>70</v>
      </c>
      <c r="C101" s="7">
        <v>0.7510285714285713</v>
      </c>
      <c r="D101" s="3">
        <f>MAX(C94:C116)</f>
      </c>
      <c r="E101" s="13">
        <f>IF(D101,C101/D101,0)</f>
      </c>
      <c r="F101" s="0">
        <f>COUNTIF(A$2:A$553,A101)</f>
      </c>
    </row>
    <row r="102">
      <c r="A102" t="s">
        <v>62</v>
      </c>
      <c r="B102" t="s">
        <v>72</v>
      </c>
      <c r="C102" s="7">
        <v>0.7369125</v>
      </c>
      <c r="D102" s="3">
        <f>MAX(C94:C116)</f>
      </c>
      <c r="E102" s="13">
        <f>IF(D102,C102/D102,0)</f>
      </c>
      <c r="F102" s="0">
        <f>COUNTIF(A$2:A$553,A102)</f>
      </c>
    </row>
    <row r="103">
      <c r="A103" t="s">
        <v>62</v>
      </c>
      <c r="B103" t="s">
        <v>74</v>
      </c>
      <c r="C103" s="7">
        <v>0.7311749999999999</v>
      </c>
      <c r="D103" s="3">
        <f>MAX(C94:C116)</f>
      </c>
      <c r="E103" s="13">
        <f>IF(D103,C103/D103,0)</f>
      </c>
      <c r="F103" s="0">
        <f>COUNTIF(A$2:A$553,A103)</f>
      </c>
    </row>
    <row r="104">
      <c r="A104" t="s">
        <v>62</v>
      </c>
      <c r="B104" t="s">
        <v>76</v>
      </c>
      <c r="C104" s="7">
        <v>0.62815</v>
      </c>
      <c r="D104" s="3">
        <f>MAX(C94:C116)</f>
      </c>
      <c r="E104" s="13">
        <f>IF(D104,C104/D104,0)</f>
      </c>
      <c r="F104" s="0">
        <f>COUNTIF(A$2:A$553,A104)</f>
      </c>
    </row>
    <row r="105">
      <c r="A105" t="s">
        <v>62</v>
      </c>
      <c r="B105" t="s">
        <v>78</v>
      </c>
      <c r="C105" s="6">
        <v>0.54815</v>
      </c>
      <c r="D105" s="3">
        <f>MAX(C94:C116)</f>
      </c>
      <c r="E105" s="13">
        <f>IF(D105,C105/D105,0)</f>
      </c>
      <c r="F105" s="0">
        <f>COUNTIF(A$2:A$553,A105)</f>
      </c>
    </row>
    <row r="106">
      <c r="A106" t="s">
        <v>62</v>
      </c>
      <c r="B106" t="s">
        <v>80</v>
      </c>
      <c r="C106" s="7">
        <v>0.7145666666666667</v>
      </c>
      <c r="D106" s="3">
        <f>MAX(C94:C116)</f>
      </c>
      <c r="E106" s="13">
        <f>IF(D106,C106/D106,0)</f>
      </c>
      <c r="F106" s="0">
        <f>COUNTIF(A$2:A$553,A106)</f>
      </c>
    </row>
    <row r="107">
      <c r="A107" t="s">
        <v>62</v>
      </c>
      <c r="B107" t="s">
        <v>82</v>
      </c>
      <c r="C107" s="7">
        <v>0.7119</v>
      </c>
      <c r="D107" s="3">
        <f>MAX(C94:C116)</f>
      </c>
      <c r="E107" s="13">
        <f>IF(D107,C107/D107,0)</f>
      </c>
      <c r="F107" s="0">
        <f>COUNTIF(A$2:A$553,A107)</f>
      </c>
    </row>
    <row r="108">
      <c r="A108" t="s">
        <v>62</v>
      </c>
      <c r="B108" t="s">
        <v>84</v>
      </c>
      <c r="C108" s="7">
        <v>0.7227777777777776</v>
      </c>
      <c r="D108" s="3">
        <f>MAX(C94:C116)</f>
      </c>
      <c r="E108" s="13">
        <f>IF(D108,C108/D108,0)</f>
      </c>
      <c r="F108" s="0">
        <f>COUNTIF(A$2:A$553,A108)</f>
      </c>
    </row>
    <row r="109">
      <c r="A109" t="s">
        <v>62</v>
      </c>
      <c r="B109" t="s">
        <v>86</v>
      </c>
      <c r="C109" s="7">
        <v>0.7732142857142857</v>
      </c>
      <c r="D109" s="3">
        <f>MAX(C94:C116)</f>
      </c>
      <c r="E109" s="13">
        <f>IF(D109,C109/D109,0)</f>
      </c>
      <c r="F109" s="0">
        <f>COUNTIF(A$2:A$553,A109)</f>
      </c>
    </row>
    <row r="110">
      <c r="A110" t="s">
        <v>62</v>
      </c>
      <c r="B110" t="s">
        <v>88</v>
      </c>
      <c r="C110" s="8">
        <v>0.8374714285714285</v>
      </c>
      <c r="D110" s="3">
        <f>MAX(C94:C116)</f>
      </c>
      <c r="E110" s="13">
        <f>IF(D110,C110/D110,0)</f>
      </c>
      <c r="F110" s="0">
        <f>COUNTIF(A$2:A$553,A110)</f>
      </c>
    </row>
    <row r="111">
      <c r="A111" t="s">
        <v>62</v>
      </c>
      <c r="B111" t="s">
        <v>90</v>
      </c>
      <c r="C111" s="6">
        <v>0.5972000000000001</v>
      </c>
      <c r="D111" s="3">
        <f>MAX(C94:C116)</f>
      </c>
      <c r="E111" s="13">
        <f>IF(D111,C111/D111,0)</f>
      </c>
      <c r="F111" s="0">
        <f>COUNTIF(A$2:A$553,A111)</f>
      </c>
    </row>
    <row r="112">
      <c r="A112" t="s">
        <v>62</v>
      </c>
      <c r="B112" t="s">
        <v>92</v>
      </c>
      <c r="C112" s="7">
        <v>0.7442857142857143</v>
      </c>
      <c r="D112" s="3">
        <f>MAX(C94:C116)</f>
      </c>
      <c r="E112" s="13">
        <f>IF(D112,C112/D112,0)</f>
      </c>
      <c r="F112" s="0">
        <f>COUNTIF(A$2:A$553,A112)</f>
      </c>
    </row>
    <row r="113">
      <c r="A113" t="s">
        <v>62</v>
      </c>
      <c r="B113" t="s">
        <v>94</v>
      </c>
      <c r="C113" s="7">
        <v>0.6927</v>
      </c>
      <c r="D113" s="3">
        <f>MAX(C94:C116)</f>
      </c>
      <c r="E113" s="13">
        <f>IF(D113,C113/D113,0)</f>
      </c>
      <c r="F113" s="0">
        <f>COUNTIF(A$2:A$553,A113)</f>
      </c>
    </row>
    <row r="114">
      <c r="A114" t="s">
        <v>62</v>
      </c>
      <c r="B114" t="s">
        <v>96</v>
      </c>
      <c r="C114" s="7">
        <v>0.7188333333333333</v>
      </c>
      <c r="D114" s="3">
        <f>MAX(C94:C116)</f>
      </c>
      <c r="E114" s="13">
        <f>IF(D114,C114/D114,0)</f>
      </c>
      <c r="F114" s="0">
        <f>COUNTIF(A$2:A$553,A114)</f>
      </c>
    </row>
    <row r="115">
      <c r="A115" t="s">
        <v>62</v>
      </c>
      <c r="B115" t="s">
        <v>98</v>
      </c>
      <c r="C115" s="8">
        <v>0.834175</v>
      </c>
      <c r="D115" s="3">
        <f>MAX(C94:C116)</f>
      </c>
      <c r="E115" s="13">
        <f>IF(D115,C115/D115,0)</f>
      </c>
      <c r="F115" s="0">
        <f>COUNTIF(A$2:A$553,A115)</f>
      </c>
    </row>
    <row r="116">
      <c r="A116" t="s">
        <v>62</v>
      </c>
      <c r="B116" t="s">
        <v>100</v>
      </c>
      <c r="C116" s="7">
        <v>0.6054666666666667</v>
      </c>
      <c r="D116" s="3">
        <f>MAX(C94:C116)</f>
      </c>
      <c r="E116" s="13">
        <f>IF(D116,C116/D116,0)</f>
      </c>
      <c r="F116" s="0">
        <f>COUNTIF(A$2:A$553,A116)</f>
      </c>
    </row>
    <row r="117">
      <c r="A117" t="s">
        <v>64</v>
      </c>
      <c r="B117" t="s">
        <v>54</v>
      </c>
      <c r="C117" s="8">
        <v>0.8589142857142856</v>
      </c>
      <c r="D117" s="3">
        <f>MAX(C117:C139)</f>
      </c>
      <c r="E117" s="13">
        <f>IF(D117,C117/D117,0)</f>
      </c>
      <c r="F117" s="0">
        <f>COUNTIF(A$2:A$553,A117)</f>
      </c>
    </row>
    <row r="118">
      <c r="A118" t="s">
        <v>64</v>
      </c>
      <c r="B118" t="s">
        <v>56</v>
      </c>
      <c r="C118" s="7">
        <v>0.6219714285714285</v>
      </c>
      <c r="D118" s="3">
        <f>MAX(C117:C139)</f>
      </c>
      <c r="E118" s="13">
        <f>IF(D118,C118/D118,0)</f>
      </c>
      <c r="F118" s="0">
        <f>COUNTIF(A$2:A$553,A118)</f>
      </c>
    </row>
    <row r="119">
      <c r="A119" t="s">
        <v>64</v>
      </c>
      <c r="B119" t="s">
        <v>58</v>
      </c>
      <c r="C119" s="7">
        <v>0.749</v>
      </c>
      <c r="D119" s="3">
        <f>MAX(C117:C139)</f>
      </c>
      <c r="E119" s="13">
        <f>IF(D119,C119/D119,0)</f>
      </c>
      <c r="F119" s="0">
        <f>COUNTIF(A$2:A$553,A119)</f>
      </c>
    </row>
    <row r="120">
      <c r="A120" t="s">
        <v>64</v>
      </c>
      <c r="B120" t="s">
        <v>60</v>
      </c>
      <c r="C120" s="7">
        <v>0.7539666666666666</v>
      </c>
      <c r="D120" s="3">
        <f>MAX(C117:C139)</f>
      </c>
      <c r="E120" s="13">
        <f>IF(D120,C120/D120,0)</f>
      </c>
      <c r="F120" s="0">
        <f>COUNTIF(A$2:A$553,A120)</f>
      </c>
    </row>
    <row r="121">
      <c r="A121" t="s">
        <v>64</v>
      </c>
      <c r="B121" t="s">
        <v>62</v>
      </c>
      <c r="C121" s="7">
        <v>0.7442666666666667</v>
      </c>
      <c r="D121" s="3">
        <f>MAX(C117:C139)</f>
      </c>
      <c r="E121" s="13">
        <f>IF(D121,C121/D121,0)</f>
      </c>
      <c r="F121" s="0">
        <f>COUNTIF(A$2:A$553,A121)</f>
      </c>
    </row>
    <row r="122">
      <c r="A122" t="s">
        <v>64</v>
      </c>
      <c r="B122" t="s">
        <v>66</v>
      </c>
      <c r="C122" s="7">
        <v>0.7754285714285716</v>
      </c>
      <c r="D122" s="3">
        <f>MAX(C117:C139)</f>
      </c>
      <c r="E122" s="13">
        <f>IF(D122,C122/D122,0)</f>
      </c>
      <c r="F122" s="0">
        <f>COUNTIF(A$2:A$553,A122)</f>
      </c>
    </row>
    <row r="123">
      <c r="A123" t="s">
        <v>64</v>
      </c>
      <c r="B123" t="s">
        <v>68</v>
      </c>
      <c r="C123" s="7">
        <v>0.7510285714285713</v>
      </c>
      <c r="D123" s="3">
        <f>MAX(C117:C139)</f>
      </c>
      <c r="E123" s="13">
        <f>IF(D123,C123/D123,0)</f>
      </c>
      <c r="F123" s="0">
        <f>COUNTIF(A$2:A$553,A123)</f>
      </c>
    </row>
    <row r="124">
      <c r="A124" t="s">
        <v>64</v>
      </c>
      <c r="B124" t="s">
        <v>70</v>
      </c>
      <c r="C124" s="7">
        <v>0.7510285714285713</v>
      </c>
      <c r="D124" s="3">
        <f>MAX(C117:C139)</f>
      </c>
      <c r="E124" s="13">
        <f>IF(D124,C124/D124,0)</f>
      </c>
      <c r="F124" s="0">
        <f>COUNTIF(A$2:A$553,A124)</f>
      </c>
    </row>
    <row r="125">
      <c r="A125" t="s">
        <v>64</v>
      </c>
      <c r="B125" t="s">
        <v>72</v>
      </c>
      <c r="C125" s="7">
        <v>0.7369125</v>
      </c>
      <c r="D125" s="3">
        <f>MAX(C117:C139)</f>
      </c>
      <c r="E125" s="13">
        <f>IF(D125,C125/D125,0)</f>
      </c>
      <c r="F125" s="0">
        <f>COUNTIF(A$2:A$553,A125)</f>
      </c>
    </row>
    <row r="126">
      <c r="A126" t="s">
        <v>64</v>
      </c>
      <c r="B126" t="s">
        <v>74</v>
      </c>
      <c r="C126" s="7">
        <v>0.7311749999999999</v>
      </c>
      <c r="D126" s="3">
        <f>MAX(C117:C139)</f>
      </c>
      <c r="E126" s="13">
        <f>IF(D126,C126/D126,0)</f>
      </c>
      <c r="F126" s="0">
        <f>COUNTIF(A$2:A$553,A126)</f>
      </c>
    </row>
    <row r="127">
      <c r="A127" t="s">
        <v>64</v>
      </c>
      <c r="B127" t="s">
        <v>76</v>
      </c>
      <c r="C127" s="7">
        <v>0.62815</v>
      </c>
      <c r="D127" s="3">
        <f>MAX(C117:C139)</f>
      </c>
      <c r="E127" s="13">
        <f>IF(D127,C127/D127,0)</f>
      </c>
      <c r="F127" s="0">
        <f>COUNTIF(A$2:A$553,A127)</f>
      </c>
    </row>
    <row r="128">
      <c r="A128" t="s">
        <v>64</v>
      </c>
      <c r="B128" t="s">
        <v>78</v>
      </c>
      <c r="C128" s="6">
        <v>0.54815</v>
      </c>
      <c r="D128" s="3">
        <f>MAX(C117:C139)</f>
      </c>
      <c r="E128" s="13">
        <f>IF(D128,C128/D128,0)</f>
      </c>
      <c r="F128" s="0">
        <f>COUNTIF(A$2:A$553,A128)</f>
      </c>
    </row>
    <row r="129">
      <c r="A129" t="s">
        <v>64</v>
      </c>
      <c r="B129" t="s">
        <v>80</v>
      </c>
      <c r="C129" s="7">
        <v>0.7145666666666667</v>
      </c>
      <c r="D129" s="3">
        <f>MAX(C117:C139)</f>
      </c>
      <c r="E129" s="13">
        <f>IF(D129,C129/D129,0)</f>
      </c>
      <c r="F129" s="0">
        <f>COUNTIF(A$2:A$553,A129)</f>
      </c>
    </row>
    <row r="130">
      <c r="A130" t="s">
        <v>64</v>
      </c>
      <c r="B130" t="s">
        <v>82</v>
      </c>
      <c r="C130" s="7">
        <v>0.7119</v>
      </c>
      <c r="D130" s="3">
        <f>MAX(C117:C139)</f>
      </c>
      <c r="E130" s="13">
        <f>IF(D130,C130/D130,0)</f>
      </c>
      <c r="F130" s="0">
        <f>COUNTIF(A$2:A$553,A130)</f>
      </c>
    </row>
    <row r="131">
      <c r="A131" t="s">
        <v>64</v>
      </c>
      <c r="B131" t="s">
        <v>84</v>
      </c>
      <c r="C131" s="7">
        <v>0.7227777777777776</v>
      </c>
      <c r="D131" s="3">
        <f>MAX(C117:C139)</f>
      </c>
      <c r="E131" s="13">
        <f>IF(D131,C131/D131,0)</f>
      </c>
      <c r="F131" s="0">
        <f>COUNTIF(A$2:A$553,A131)</f>
      </c>
    </row>
    <row r="132">
      <c r="A132" t="s">
        <v>64</v>
      </c>
      <c r="B132" t="s">
        <v>86</v>
      </c>
      <c r="C132" s="7">
        <v>0.7732142857142857</v>
      </c>
      <c r="D132" s="3">
        <f>MAX(C117:C139)</f>
      </c>
      <c r="E132" s="13">
        <f>IF(D132,C132/D132,0)</f>
      </c>
      <c r="F132" s="0">
        <f>COUNTIF(A$2:A$553,A132)</f>
      </c>
    </row>
    <row r="133">
      <c r="A133" t="s">
        <v>64</v>
      </c>
      <c r="B133" t="s">
        <v>88</v>
      </c>
      <c r="C133" s="8">
        <v>0.8374714285714285</v>
      </c>
      <c r="D133" s="3">
        <f>MAX(C117:C139)</f>
      </c>
      <c r="E133" s="13">
        <f>IF(D133,C133/D133,0)</f>
      </c>
      <c r="F133" s="0">
        <f>COUNTIF(A$2:A$553,A133)</f>
      </c>
    </row>
    <row r="134">
      <c r="A134" t="s">
        <v>64</v>
      </c>
      <c r="B134" t="s">
        <v>90</v>
      </c>
      <c r="C134" s="6">
        <v>0.5972000000000001</v>
      </c>
      <c r="D134" s="3">
        <f>MAX(C117:C139)</f>
      </c>
      <c r="E134" s="13">
        <f>IF(D134,C134/D134,0)</f>
      </c>
      <c r="F134" s="0">
        <f>COUNTIF(A$2:A$553,A134)</f>
      </c>
    </row>
    <row r="135">
      <c r="A135" t="s">
        <v>64</v>
      </c>
      <c r="B135" t="s">
        <v>92</v>
      </c>
      <c r="C135" s="7">
        <v>0.7442857142857143</v>
      </c>
      <c r="D135" s="3">
        <f>MAX(C117:C139)</f>
      </c>
      <c r="E135" s="13">
        <f>IF(D135,C135/D135,0)</f>
      </c>
      <c r="F135" s="0">
        <f>COUNTIF(A$2:A$553,A135)</f>
      </c>
    </row>
    <row r="136">
      <c r="A136" t="s">
        <v>64</v>
      </c>
      <c r="B136" t="s">
        <v>94</v>
      </c>
      <c r="C136" s="7">
        <v>0.6927</v>
      </c>
      <c r="D136" s="3">
        <f>MAX(C117:C139)</f>
      </c>
      <c r="E136" s="13">
        <f>IF(D136,C136/D136,0)</f>
      </c>
      <c r="F136" s="0">
        <f>COUNTIF(A$2:A$553,A136)</f>
      </c>
    </row>
    <row r="137">
      <c r="A137" t="s">
        <v>64</v>
      </c>
      <c r="B137" t="s">
        <v>96</v>
      </c>
      <c r="C137" s="7">
        <v>0.7188333333333333</v>
      </c>
      <c r="D137" s="3">
        <f>MAX(C117:C139)</f>
      </c>
      <c r="E137" s="13">
        <f>IF(D137,C137/D137,0)</f>
      </c>
      <c r="F137" s="0">
        <f>COUNTIF(A$2:A$553,A137)</f>
      </c>
    </row>
    <row r="138">
      <c r="A138" t="s">
        <v>64</v>
      </c>
      <c r="B138" t="s">
        <v>98</v>
      </c>
      <c r="C138" s="8">
        <v>0.834175</v>
      </c>
      <c r="D138" s="3">
        <f>MAX(C117:C139)</f>
      </c>
      <c r="E138" s="13">
        <f>IF(D138,C138/D138,0)</f>
      </c>
      <c r="F138" s="0">
        <f>COUNTIF(A$2:A$553,A138)</f>
      </c>
    </row>
    <row r="139">
      <c r="A139" t="s">
        <v>64</v>
      </c>
      <c r="B139" t="s">
        <v>100</v>
      </c>
      <c r="C139" s="7">
        <v>0.6054666666666667</v>
      </c>
      <c r="D139" s="3">
        <f>MAX(C117:C139)</f>
      </c>
      <c r="E139" s="13">
        <f>IF(D139,C139/D139,0)</f>
      </c>
      <c r="F139" s="0">
        <f>COUNTIF(A$2:A$553,A139)</f>
      </c>
    </row>
    <row r="140">
      <c r="A140" t="s">
        <v>66</v>
      </c>
      <c r="B140" t="s">
        <v>54</v>
      </c>
      <c r="C140" s="8">
        <v>0.8589142857142856</v>
      </c>
      <c r="D140" s="3">
        <f>MAX(C140:C162)</f>
      </c>
      <c r="E140" s="13">
        <f>IF(D140,C140/D140,0)</f>
      </c>
      <c r="F140" s="0">
        <f>COUNTIF(A$2:A$553,A140)</f>
      </c>
    </row>
    <row r="141">
      <c r="A141" t="s">
        <v>66</v>
      </c>
      <c r="B141" t="s">
        <v>56</v>
      </c>
      <c r="C141" s="7">
        <v>0.6219714285714285</v>
      </c>
      <c r="D141" s="3">
        <f>MAX(C140:C162)</f>
      </c>
      <c r="E141" s="13">
        <f>IF(D141,C141/D141,0)</f>
      </c>
      <c r="F141" s="0">
        <f>COUNTIF(A$2:A$553,A141)</f>
      </c>
    </row>
    <row r="142">
      <c r="A142" t="s">
        <v>66</v>
      </c>
      <c r="B142" t="s">
        <v>58</v>
      </c>
      <c r="C142" s="7">
        <v>0.749</v>
      </c>
      <c r="D142" s="3">
        <f>MAX(C140:C162)</f>
      </c>
      <c r="E142" s="13">
        <f>IF(D142,C142/D142,0)</f>
      </c>
      <c r="F142" s="0">
        <f>COUNTIF(A$2:A$553,A142)</f>
      </c>
    </row>
    <row r="143">
      <c r="A143" t="s">
        <v>66</v>
      </c>
      <c r="B143" t="s">
        <v>60</v>
      </c>
      <c r="C143" s="7">
        <v>0.7539666666666666</v>
      </c>
      <c r="D143" s="3">
        <f>MAX(C140:C162)</f>
      </c>
      <c r="E143" s="13">
        <f>IF(D143,C143/D143,0)</f>
      </c>
      <c r="F143" s="0">
        <f>COUNTIF(A$2:A$553,A143)</f>
      </c>
    </row>
    <row r="144">
      <c r="A144" t="s">
        <v>66</v>
      </c>
      <c r="B144" t="s">
        <v>62</v>
      </c>
      <c r="C144" s="7">
        <v>0.7442666666666667</v>
      </c>
      <c r="D144" s="3">
        <f>MAX(C140:C162)</f>
      </c>
      <c r="E144" s="13">
        <f>IF(D144,C144/D144,0)</f>
      </c>
      <c r="F144" s="0">
        <f>COUNTIF(A$2:A$553,A144)</f>
      </c>
    </row>
    <row r="145">
      <c r="A145" t="s">
        <v>66</v>
      </c>
      <c r="B145" t="s">
        <v>64</v>
      </c>
      <c r="C145" s="7">
        <v>0.7578333333333334</v>
      </c>
      <c r="D145" s="3">
        <f>MAX(C140:C162)</f>
      </c>
      <c r="E145" s="13">
        <f>IF(D145,C145/D145,0)</f>
      </c>
      <c r="F145" s="0">
        <f>COUNTIF(A$2:A$553,A145)</f>
      </c>
    </row>
    <row r="146">
      <c r="A146" t="s">
        <v>66</v>
      </c>
      <c r="B146" t="s">
        <v>68</v>
      </c>
      <c r="C146" s="7">
        <v>0.7510285714285713</v>
      </c>
      <c r="D146" s="3">
        <f>MAX(C140:C162)</f>
      </c>
      <c r="E146" s="13">
        <f>IF(D146,C146/D146,0)</f>
      </c>
      <c r="F146" s="0">
        <f>COUNTIF(A$2:A$553,A146)</f>
      </c>
    </row>
    <row r="147">
      <c r="A147" t="s">
        <v>66</v>
      </c>
      <c r="B147" t="s">
        <v>70</v>
      </c>
      <c r="C147" s="7">
        <v>0.7510285714285713</v>
      </c>
      <c r="D147" s="3">
        <f>MAX(C140:C162)</f>
      </c>
      <c r="E147" s="13">
        <f>IF(D147,C147/D147,0)</f>
      </c>
      <c r="F147" s="0">
        <f>COUNTIF(A$2:A$553,A147)</f>
      </c>
    </row>
    <row r="148">
      <c r="A148" t="s">
        <v>66</v>
      </c>
      <c r="B148" t="s">
        <v>72</v>
      </c>
      <c r="C148" s="7">
        <v>0.7369125</v>
      </c>
      <c r="D148" s="3">
        <f>MAX(C140:C162)</f>
      </c>
      <c r="E148" s="13">
        <f>IF(D148,C148/D148,0)</f>
      </c>
      <c r="F148" s="0">
        <f>COUNTIF(A$2:A$553,A148)</f>
      </c>
    </row>
    <row r="149">
      <c r="A149" t="s">
        <v>66</v>
      </c>
      <c r="B149" t="s">
        <v>74</v>
      </c>
      <c r="C149" s="7">
        <v>0.7311749999999999</v>
      </c>
      <c r="D149" s="3">
        <f>MAX(C140:C162)</f>
      </c>
      <c r="E149" s="13">
        <f>IF(D149,C149/D149,0)</f>
      </c>
      <c r="F149" s="0">
        <f>COUNTIF(A$2:A$553,A149)</f>
      </c>
    </row>
    <row r="150">
      <c r="A150" t="s">
        <v>66</v>
      </c>
      <c r="B150" t="s">
        <v>76</v>
      </c>
      <c r="C150" s="7">
        <v>0.62815</v>
      </c>
      <c r="D150" s="3">
        <f>MAX(C140:C162)</f>
      </c>
      <c r="E150" s="13">
        <f>IF(D150,C150/D150,0)</f>
      </c>
      <c r="F150" s="0">
        <f>COUNTIF(A$2:A$553,A150)</f>
      </c>
    </row>
    <row r="151">
      <c r="A151" t="s">
        <v>66</v>
      </c>
      <c r="B151" t="s">
        <v>78</v>
      </c>
      <c r="C151" s="6">
        <v>0.54815</v>
      </c>
      <c r="D151" s="3">
        <f>MAX(C140:C162)</f>
      </c>
      <c r="E151" s="13">
        <f>IF(D151,C151/D151,0)</f>
      </c>
      <c r="F151" s="0">
        <f>COUNTIF(A$2:A$553,A151)</f>
      </c>
    </row>
    <row r="152">
      <c r="A152" t="s">
        <v>66</v>
      </c>
      <c r="B152" t="s">
        <v>80</v>
      </c>
      <c r="C152" s="7">
        <v>0.7145666666666667</v>
      </c>
      <c r="D152" s="3">
        <f>MAX(C140:C162)</f>
      </c>
      <c r="E152" s="13">
        <f>IF(D152,C152/D152,0)</f>
      </c>
      <c r="F152" s="0">
        <f>COUNTIF(A$2:A$553,A152)</f>
      </c>
    </row>
    <row r="153">
      <c r="A153" t="s">
        <v>66</v>
      </c>
      <c r="B153" t="s">
        <v>82</v>
      </c>
      <c r="C153" s="7">
        <v>0.7119</v>
      </c>
      <c r="D153" s="3">
        <f>MAX(C140:C162)</f>
      </c>
      <c r="E153" s="13">
        <f>IF(D153,C153/D153,0)</f>
      </c>
      <c r="F153" s="0">
        <f>COUNTIF(A$2:A$553,A153)</f>
      </c>
    </row>
    <row r="154">
      <c r="A154" t="s">
        <v>66</v>
      </c>
      <c r="B154" t="s">
        <v>84</v>
      </c>
      <c r="C154" s="7">
        <v>0.7227777777777776</v>
      </c>
      <c r="D154" s="3">
        <f>MAX(C140:C162)</f>
      </c>
      <c r="E154" s="13">
        <f>IF(D154,C154/D154,0)</f>
      </c>
      <c r="F154" s="0">
        <f>COUNTIF(A$2:A$553,A154)</f>
      </c>
    </row>
    <row r="155">
      <c r="A155" t="s">
        <v>66</v>
      </c>
      <c r="B155" t="s">
        <v>86</v>
      </c>
      <c r="C155" s="7">
        <v>0.7732142857142857</v>
      </c>
      <c r="D155" s="3">
        <f>MAX(C140:C162)</f>
      </c>
      <c r="E155" s="13">
        <f>IF(D155,C155/D155,0)</f>
      </c>
      <c r="F155" s="0">
        <f>COUNTIF(A$2:A$553,A155)</f>
      </c>
    </row>
    <row r="156">
      <c r="A156" t="s">
        <v>66</v>
      </c>
      <c r="B156" t="s">
        <v>88</v>
      </c>
      <c r="C156" s="8">
        <v>0.8374714285714285</v>
      </c>
      <c r="D156" s="3">
        <f>MAX(C140:C162)</f>
      </c>
      <c r="E156" s="13">
        <f>IF(D156,C156/D156,0)</f>
      </c>
      <c r="F156" s="0">
        <f>COUNTIF(A$2:A$553,A156)</f>
      </c>
    </row>
    <row r="157">
      <c r="A157" t="s">
        <v>66</v>
      </c>
      <c r="B157" t="s">
        <v>90</v>
      </c>
      <c r="C157" s="6">
        <v>0.5972000000000001</v>
      </c>
      <c r="D157" s="3">
        <f>MAX(C140:C162)</f>
      </c>
      <c r="E157" s="13">
        <f>IF(D157,C157/D157,0)</f>
      </c>
      <c r="F157" s="0">
        <f>COUNTIF(A$2:A$553,A157)</f>
      </c>
    </row>
    <row r="158">
      <c r="A158" t="s">
        <v>66</v>
      </c>
      <c r="B158" t="s">
        <v>92</v>
      </c>
      <c r="C158" s="7">
        <v>0.7442857142857143</v>
      </c>
      <c r="D158" s="3">
        <f>MAX(C140:C162)</f>
      </c>
      <c r="E158" s="13">
        <f>IF(D158,C158/D158,0)</f>
      </c>
      <c r="F158" s="0">
        <f>COUNTIF(A$2:A$553,A158)</f>
      </c>
    </row>
    <row r="159">
      <c r="A159" t="s">
        <v>66</v>
      </c>
      <c r="B159" t="s">
        <v>94</v>
      </c>
      <c r="C159" s="7">
        <v>0.6927</v>
      </c>
      <c r="D159" s="3">
        <f>MAX(C140:C162)</f>
      </c>
      <c r="E159" s="13">
        <f>IF(D159,C159/D159,0)</f>
      </c>
      <c r="F159" s="0">
        <f>COUNTIF(A$2:A$553,A159)</f>
      </c>
    </row>
    <row r="160">
      <c r="A160" t="s">
        <v>66</v>
      </c>
      <c r="B160" t="s">
        <v>96</v>
      </c>
      <c r="C160" s="7">
        <v>0.7188333333333333</v>
      </c>
      <c r="D160" s="3">
        <f>MAX(C140:C162)</f>
      </c>
      <c r="E160" s="13">
        <f>IF(D160,C160/D160,0)</f>
      </c>
      <c r="F160" s="0">
        <f>COUNTIF(A$2:A$553,A160)</f>
      </c>
    </row>
    <row r="161">
      <c r="A161" t="s">
        <v>66</v>
      </c>
      <c r="B161" t="s">
        <v>98</v>
      </c>
      <c r="C161" s="8">
        <v>0.834175</v>
      </c>
      <c r="D161" s="3">
        <f>MAX(C140:C162)</f>
      </c>
      <c r="E161" s="13">
        <f>IF(D161,C161/D161,0)</f>
      </c>
      <c r="F161" s="0">
        <f>COUNTIF(A$2:A$553,A161)</f>
      </c>
    </row>
    <row r="162">
      <c r="A162" t="s">
        <v>66</v>
      </c>
      <c r="B162" t="s">
        <v>100</v>
      </c>
      <c r="C162" s="7">
        <v>0.6054666666666667</v>
      </c>
      <c r="D162" s="3">
        <f>MAX(C140:C162)</f>
      </c>
      <c r="E162" s="13">
        <f>IF(D162,C162/D162,0)</f>
      </c>
      <c r="F162" s="0">
        <f>COUNTIF(A$2:A$553,A162)</f>
      </c>
    </row>
    <row r="163">
      <c r="A163" t="s">
        <v>68</v>
      </c>
      <c r="B163" t="s">
        <v>54</v>
      </c>
      <c r="C163" s="8">
        <v>0.8589142857142856</v>
      </c>
      <c r="D163" s="3">
        <f>MAX(C163:C185)</f>
      </c>
      <c r="E163" s="13">
        <f>IF(D163,C163/D163,0)</f>
      </c>
      <c r="F163" s="0">
        <f>COUNTIF(A$2:A$553,A163)</f>
      </c>
    </row>
    <row r="164">
      <c r="A164" t="s">
        <v>68</v>
      </c>
      <c r="B164" t="s">
        <v>56</v>
      </c>
      <c r="C164" s="7">
        <v>0.6219714285714285</v>
      </c>
      <c r="D164" s="3">
        <f>MAX(C163:C185)</f>
      </c>
      <c r="E164" s="13">
        <f>IF(D164,C164/D164,0)</f>
      </c>
      <c r="F164" s="0">
        <f>COUNTIF(A$2:A$553,A164)</f>
      </c>
    </row>
    <row r="165">
      <c r="A165" t="s">
        <v>68</v>
      </c>
      <c r="B165" t="s">
        <v>58</v>
      </c>
      <c r="C165" s="7">
        <v>0.749</v>
      </c>
      <c r="D165" s="3">
        <f>MAX(C163:C185)</f>
      </c>
      <c r="E165" s="13">
        <f>IF(D165,C165/D165,0)</f>
      </c>
      <c r="F165" s="0">
        <f>COUNTIF(A$2:A$553,A165)</f>
      </c>
    </row>
    <row r="166">
      <c r="A166" t="s">
        <v>68</v>
      </c>
      <c r="B166" t="s">
        <v>60</v>
      </c>
      <c r="C166" s="7">
        <v>0.7539666666666666</v>
      </c>
      <c r="D166" s="3">
        <f>MAX(C163:C185)</f>
      </c>
      <c r="E166" s="13">
        <f>IF(D166,C166/D166,0)</f>
      </c>
      <c r="F166" s="0">
        <f>COUNTIF(A$2:A$553,A166)</f>
      </c>
    </row>
    <row r="167">
      <c r="A167" t="s">
        <v>68</v>
      </c>
      <c r="B167" t="s">
        <v>62</v>
      </c>
      <c r="C167" s="7">
        <v>0.7442666666666667</v>
      </c>
      <c r="D167" s="3">
        <f>MAX(C163:C185)</f>
      </c>
      <c r="E167" s="13">
        <f>IF(D167,C167/D167,0)</f>
      </c>
      <c r="F167" s="0">
        <f>COUNTIF(A$2:A$553,A167)</f>
      </c>
    </row>
    <row r="168">
      <c r="A168" t="s">
        <v>68</v>
      </c>
      <c r="B168" t="s">
        <v>64</v>
      </c>
      <c r="C168" s="7">
        <v>0.7578333333333334</v>
      </c>
      <c r="D168" s="3">
        <f>MAX(C163:C185)</f>
      </c>
      <c r="E168" s="13">
        <f>IF(D168,C168/D168,0)</f>
      </c>
      <c r="F168" s="0">
        <f>COUNTIF(A$2:A$553,A168)</f>
      </c>
    </row>
    <row r="169">
      <c r="A169" t="s">
        <v>68</v>
      </c>
      <c r="B169" t="s">
        <v>66</v>
      </c>
      <c r="C169" s="7">
        <v>0.7754285714285716</v>
      </c>
      <c r="D169" s="3">
        <f>MAX(C163:C185)</f>
      </c>
      <c r="E169" s="13">
        <f>IF(D169,C169/D169,0)</f>
      </c>
      <c r="F169" s="0">
        <f>COUNTIF(A$2:A$553,A169)</f>
      </c>
    </row>
    <row r="170">
      <c r="A170" t="s">
        <v>68</v>
      </c>
      <c r="B170" t="s">
        <v>70</v>
      </c>
      <c r="C170" s="7">
        <v>0.7510285714285713</v>
      </c>
      <c r="D170" s="3">
        <f>MAX(C163:C185)</f>
      </c>
      <c r="E170" s="13">
        <f>IF(D170,C170/D170,0)</f>
      </c>
      <c r="F170" s="0">
        <f>COUNTIF(A$2:A$553,A170)</f>
      </c>
    </row>
    <row r="171">
      <c r="A171" t="s">
        <v>68</v>
      </c>
      <c r="B171" t="s">
        <v>72</v>
      </c>
      <c r="C171" s="7">
        <v>0.7369125</v>
      </c>
      <c r="D171" s="3">
        <f>MAX(C163:C185)</f>
      </c>
      <c r="E171" s="13">
        <f>IF(D171,C171/D171,0)</f>
      </c>
      <c r="F171" s="0">
        <f>COUNTIF(A$2:A$553,A171)</f>
      </c>
    </row>
    <row r="172">
      <c r="A172" t="s">
        <v>68</v>
      </c>
      <c r="B172" t="s">
        <v>74</v>
      </c>
      <c r="C172" s="7">
        <v>0.7311749999999999</v>
      </c>
      <c r="D172" s="3">
        <f>MAX(C163:C185)</f>
      </c>
      <c r="E172" s="13">
        <f>IF(D172,C172/D172,0)</f>
      </c>
      <c r="F172" s="0">
        <f>COUNTIF(A$2:A$553,A172)</f>
      </c>
    </row>
    <row r="173">
      <c r="A173" t="s">
        <v>68</v>
      </c>
      <c r="B173" t="s">
        <v>76</v>
      </c>
      <c r="C173" s="7">
        <v>0.62815</v>
      </c>
      <c r="D173" s="3">
        <f>MAX(C163:C185)</f>
      </c>
      <c r="E173" s="13">
        <f>IF(D173,C173/D173,0)</f>
      </c>
      <c r="F173" s="0">
        <f>COUNTIF(A$2:A$553,A173)</f>
      </c>
    </row>
    <row r="174">
      <c r="A174" t="s">
        <v>68</v>
      </c>
      <c r="B174" t="s">
        <v>78</v>
      </c>
      <c r="C174" s="6">
        <v>0.54815</v>
      </c>
      <c r="D174" s="3">
        <f>MAX(C163:C185)</f>
      </c>
      <c r="E174" s="13">
        <f>IF(D174,C174/D174,0)</f>
      </c>
      <c r="F174" s="0">
        <f>COUNTIF(A$2:A$553,A174)</f>
      </c>
    </row>
    <row r="175">
      <c r="A175" t="s">
        <v>68</v>
      </c>
      <c r="B175" t="s">
        <v>80</v>
      </c>
      <c r="C175" s="7">
        <v>0.7145666666666667</v>
      </c>
      <c r="D175" s="3">
        <f>MAX(C163:C185)</f>
      </c>
      <c r="E175" s="13">
        <f>IF(D175,C175/D175,0)</f>
      </c>
      <c r="F175" s="0">
        <f>COUNTIF(A$2:A$553,A175)</f>
      </c>
    </row>
    <row r="176">
      <c r="A176" t="s">
        <v>68</v>
      </c>
      <c r="B176" t="s">
        <v>82</v>
      </c>
      <c r="C176" s="7">
        <v>0.7119</v>
      </c>
      <c r="D176" s="3">
        <f>MAX(C163:C185)</f>
      </c>
      <c r="E176" s="13">
        <f>IF(D176,C176/D176,0)</f>
      </c>
      <c r="F176" s="0">
        <f>COUNTIF(A$2:A$553,A176)</f>
      </c>
    </row>
    <row r="177">
      <c r="A177" t="s">
        <v>68</v>
      </c>
      <c r="B177" t="s">
        <v>84</v>
      </c>
      <c r="C177" s="7">
        <v>0.7227777777777776</v>
      </c>
      <c r="D177" s="3">
        <f>MAX(C163:C185)</f>
      </c>
      <c r="E177" s="13">
        <f>IF(D177,C177/D177,0)</f>
      </c>
      <c r="F177" s="0">
        <f>COUNTIF(A$2:A$553,A177)</f>
      </c>
    </row>
    <row r="178">
      <c r="A178" t="s">
        <v>68</v>
      </c>
      <c r="B178" t="s">
        <v>86</v>
      </c>
      <c r="C178" s="7">
        <v>0.7732142857142857</v>
      </c>
      <c r="D178" s="3">
        <f>MAX(C163:C185)</f>
      </c>
      <c r="E178" s="13">
        <f>IF(D178,C178/D178,0)</f>
      </c>
      <c r="F178" s="0">
        <f>COUNTIF(A$2:A$553,A178)</f>
      </c>
    </row>
    <row r="179">
      <c r="A179" t="s">
        <v>68</v>
      </c>
      <c r="B179" t="s">
        <v>88</v>
      </c>
      <c r="C179" s="8">
        <v>0.8374714285714285</v>
      </c>
      <c r="D179" s="3">
        <f>MAX(C163:C185)</f>
      </c>
      <c r="E179" s="13">
        <f>IF(D179,C179/D179,0)</f>
      </c>
      <c r="F179" s="0">
        <f>COUNTIF(A$2:A$553,A179)</f>
      </c>
    </row>
    <row r="180">
      <c r="A180" t="s">
        <v>68</v>
      </c>
      <c r="B180" t="s">
        <v>90</v>
      </c>
      <c r="C180" s="6">
        <v>0.5972000000000001</v>
      </c>
      <c r="D180" s="3">
        <f>MAX(C163:C185)</f>
      </c>
      <c r="E180" s="13">
        <f>IF(D180,C180/D180,0)</f>
      </c>
      <c r="F180" s="0">
        <f>COUNTIF(A$2:A$553,A180)</f>
      </c>
    </row>
    <row r="181">
      <c r="A181" t="s">
        <v>68</v>
      </c>
      <c r="B181" t="s">
        <v>92</v>
      </c>
      <c r="C181" s="7">
        <v>0.7442857142857143</v>
      </c>
      <c r="D181" s="3">
        <f>MAX(C163:C185)</f>
      </c>
      <c r="E181" s="13">
        <f>IF(D181,C181/D181,0)</f>
      </c>
      <c r="F181" s="0">
        <f>COUNTIF(A$2:A$553,A181)</f>
      </c>
    </row>
    <row r="182">
      <c r="A182" t="s">
        <v>68</v>
      </c>
      <c r="B182" t="s">
        <v>94</v>
      </c>
      <c r="C182" s="7">
        <v>0.6927</v>
      </c>
      <c r="D182" s="3">
        <f>MAX(C163:C185)</f>
      </c>
      <c r="E182" s="13">
        <f>IF(D182,C182/D182,0)</f>
      </c>
      <c r="F182" s="0">
        <f>COUNTIF(A$2:A$553,A182)</f>
      </c>
    </row>
    <row r="183">
      <c r="A183" t="s">
        <v>68</v>
      </c>
      <c r="B183" t="s">
        <v>96</v>
      </c>
      <c r="C183" s="7">
        <v>0.7188333333333333</v>
      </c>
      <c r="D183" s="3">
        <f>MAX(C163:C185)</f>
      </c>
      <c r="E183" s="13">
        <f>IF(D183,C183/D183,0)</f>
      </c>
      <c r="F183" s="0">
        <f>COUNTIF(A$2:A$553,A183)</f>
      </c>
    </row>
    <row r="184">
      <c r="A184" t="s">
        <v>68</v>
      </c>
      <c r="B184" t="s">
        <v>98</v>
      </c>
      <c r="C184" s="8">
        <v>0.834175</v>
      </c>
      <c r="D184" s="3">
        <f>MAX(C163:C185)</f>
      </c>
      <c r="E184" s="13">
        <f>IF(D184,C184/D184,0)</f>
      </c>
      <c r="F184" s="0">
        <f>COUNTIF(A$2:A$553,A184)</f>
      </c>
    </row>
    <row r="185">
      <c r="A185" t="s">
        <v>68</v>
      </c>
      <c r="B185" t="s">
        <v>100</v>
      </c>
      <c r="C185" s="7">
        <v>0.6054666666666667</v>
      </c>
      <c r="D185" s="3">
        <f>MAX(C163:C185)</f>
      </c>
      <c r="E185" s="13">
        <f>IF(D185,C185/D185,0)</f>
      </c>
      <c r="F185" s="0">
        <f>COUNTIF(A$2:A$553,A185)</f>
      </c>
    </row>
    <row r="186">
      <c r="A186" t="s">
        <v>70</v>
      </c>
      <c r="B186" t="s">
        <v>54</v>
      </c>
      <c r="C186" s="8">
        <v>0.8589142857142856</v>
      </c>
      <c r="D186" s="3">
        <f>MAX(C186:C208)</f>
      </c>
      <c r="E186" s="13">
        <f>IF(D186,C186/D186,0)</f>
      </c>
      <c r="F186" s="0">
        <f>COUNTIF(A$2:A$553,A186)</f>
      </c>
    </row>
    <row r="187">
      <c r="A187" t="s">
        <v>70</v>
      </c>
      <c r="B187" t="s">
        <v>56</v>
      </c>
      <c r="C187" s="7">
        <v>0.6219714285714285</v>
      </c>
      <c r="D187" s="3">
        <f>MAX(C186:C208)</f>
      </c>
      <c r="E187" s="13">
        <f>IF(D187,C187/D187,0)</f>
      </c>
      <c r="F187" s="0">
        <f>COUNTIF(A$2:A$553,A187)</f>
      </c>
    </row>
    <row r="188">
      <c r="A188" t="s">
        <v>70</v>
      </c>
      <c r="B188" t="s">
        <v>58</v>
      </c>
      <c r="C188" s="7">
        <v>0.749</v>
      </c>
      <c r="D188" s="3">
        <f>MAX(C186:C208)</f>
      </c>
      <c r="E188" s="13">
        <f>IF(D188,C188/D188,0)</f>
      </c>
      <c r="F188" s="0">
        <f>COUNTIF(A$2:A$553,A188)</f>
      </c>
    </row>
    <row r="189">
      <c r="A189" t="s">
        <v>70</v>
      </c>
      <c r="B189" t="s">
        <v>60</v>
      </c>
      <c r="C189" s="7">
        <v>0.7539666666666666</v>
      </c>
      <c r="D189" s="3">
        <f>MAX(C186:C208)</f>
      </c>
      <c r="E189" s="13">
        <f>IF(D189,C189/D189,0)</f>
      </c>
      <c r="F189" s="0">
        <f>COUNTIF(A$2:A$553,A189)</f>
      </c>
    </row>
    <row r="190">
      <c r="A190" t="s">
        <v>70</v>
      </c>
      <c r="B190" t="s">
        <v>62</v>
      </c>
      <c r="C190" s="7">
        <v>0.7442666666666667</v>
      </c>
      <c r="D190" s="3">
        <f>MAX(C186:C208)</f>
      </c>
      <c r="E190" s="13">
        <f>IF(D190,C190/D190,0)</f>
      </c>
      <c r="F190" s="0">
        <f>COUNTIF(A$2:A$553,A190)</f>
      </c>
    </row>
    <row r="191">
      <c r="A191" t="s">
        <v>70</v>
      </c>
      <c r="B191" t="s">
        <v>64</v>
      </c>
      <c r="C191" s="7">
        <v>0.7578333333333334</v>
      </c>
      <c r="D191" s="3">
        <f>MAX(C186:C208)</f>
      </c>
      <c r="E191" s="13">
        <f>IF(D191,C191/D191,0)</f>
      </c>
      <c r="F191" s="0">
        <f>COUNTIF(A$2:A$553,A191)</f>
      </c>
    </row>
    <row r="192">
      <c r="A192" t="s">
        <v>70</v>
      </c>
      <c r="B192" t="s">
        <v>66</v>
      </c>
      <c r="C192" s="7">
        <v>0.7754285714285716</v>
      </c>
      <c r="D192" s="3">
        <f>MAX(C186:C208)</f>
      </c>
      <c r="E192" s="13">
        <f>IF(D192,C192/D192,0)</f>
      </c>
      <c r="F192" s="0">
        <f>COUNTIF(A$2:A$553,A192)</f>
      </c>
    </row>
    <row r="193">
      <c r="A193" t="s">
        <v>70</v>
      </c>
      <c r="B193" t="s">
        <v>68</v>
      </c>
      <c r="C193" s="7">
        <v>0.7510285714285713</v>
      </c>
      <c r="D193" s="3">
        <f>MAX(C186:C208)</f>
      </c>
      <c r="E193" s="13">
        <f>IF(D193,C193/D193,0)</f>
      </c>
      <c r="F193" s="0">
        <f>COUNTIF(A$2:A$553,A193)</f>
      </c>
    </row>
    <row r="194">
      <c r="A194" t="s">
        <v>70</v>
      </c>
      <c r="B194" t="s">
        <v>72</v>
      </c>
      <c r="C194" s="7">
        <v>0.7369125</v>
      </c>
      <c r="D194" s="3">
        <f>MAX(C186:C208)</f>
      </c>
      <c r="E194" s="13">
        <f>IF(D194,C194/D194,0)</f>
      </c>
      <c r="F194" s="0">
        <f>COUNTIF(A$2:A$553,A194)</f>
      </c>
    </row>
    <row r="195">
      <c r="A195" t="s">
        <v>70</v>
      </c>
      <c r="B195" t="s">
        <v>74</v>
      </c>
      <c r="C195" s="7">
        <v>0.7311749999999999</v>
      </c>
      <c r="D195" s="3">
        <f>MAX(C186:C208)</f>
      </c>
      <c r="E195" s="13">
        <f>IF(D195,C195/D195,0)</f>
      </c>
      <c r="F195" s="0">
        <f>COUNTIF(A$2:A$553,A195)</f>
      </c>
    </row>
    <row r="196">
      <c r="A196" t="s">
        <v>70</v>
      </c>
      <c r="B196" t="s">
        <v>76</v>
      </c>
      <c r="C196" s="7">
        <v>0.62815</v>
      </c>
      <c r="D196" s="3">
        <f>MAX(C186:C208)</f>
      </c>
      <c r="E196" s="13">
        <f>IF(D196,C196/D196,0)</f>
      </c>
      <c r="F196" s="0">
        <f>COUNTIF(A$2:A$553,A196)</f>
      </c>
    </row>
    <row r="197">
      <c r="A197" t="s">
        <v>70</v>
      </c>
      <c r="B197" t="s">
        <v>78</v>
      </c>
      <c r="C197" s="6">
        <v>0.54815</v>
      </c>
      <c r="D197" s="3">
        <f>MAX(C186:C208)</f>
      </c>
      <c r="E197" s="13">
        <f>IF(D197,C197/D197,0)</f>
      </c>
      <c r="F197" s="0">
        <f>COUNTIF(A$2:A$553,A197)</f>
      </c>
    </row>
    <row r="198">
      <c r="A198" t="s">
        <v>70</v>
      </c>
      <c r="B198" t="s">
        <v>80</v>
      </c>
      <c r="C198" s="7">
        <v>0.7145666666666667</v>
      </c>
      <c r="D198" s="3">
        <f>MAX(C186:C208)</f>
      </c>
      <c r="E198" s="13">
        <f>IF(D198,C198/D198,0)</f>
      </c>
      <c r="F198" s="0">
        <f>COUNTIF(A$2:A$553,A198)</f>
      </c>
    </row>
    <row r="199">
      <c r="A199" t="s">
        <v>70</v>
      </c>
      <c r="B199" t="s">
        <v>82</v>
      </c>
      <c r="C199" s="7">
        <v>0.7119</v>
      </c>
      <c r="D199" s="3">
        <f>MAX(C186:C208)</f>
      </c>
      <c r="E199" s="13">
        <f>IF(D199,C199/D199,0)</f>
      </c>
      <c r="F199" s="0">
        <f>COUNTIF(A$2:A$553,A199)</f>
      </c>
    </row>
    <row r="200">
      <c r="A200" t="s">
        <v>70</v>
      </c>
      <c r="B200" t="s">
        <v>84</v>
      </c>
      <c r="C200" s="7">
        <v>0.7227777777777776</v>
      </c>
      <c r="D200" s="3">
        <f>MAX(C186:C208)</f>
      </c>
      <c r="E200" s="13">
        <f>IF(D200,C200/D200,0)</f>
      </c>
      <c r="F200" s="0">
        <f>COUNTIF(A$2:A$553,A200)</f>
      </c>
    </row>
    <row r="201">
      <c r="A201" t="s">
        <v>70</v>
      </c>
      <c r="B201" t="s">
        <v>86</v>
      </c>
      <c r="C201" s="7">
        <v>0.7732142857142857</v>
      </c>
      <c r="D201" s="3">
        <f>MAX(C186:C208)</f>
      </c>
      <c r="E201" s="13">
        <f>IF(D201,C201/D201,0)</f>
      </c>
      <c r="F201" s="0">
        <f>COUNTIF(A$2:A$553,A201)</f>
      </c>
    </row>
    <row r="202">
      <c r="A202" t="s">
        <v>70</v>
      </c>
      <c r="B202" t="s">
        <v>88</v>
      </c>
      <c r="C202" s="8">
        <v>0.8374714285714285</v>
      </c>
      <c r="D202" s="3">
        <f>MAX(C186:C208)</f>
      </c>
      <c r="E202" s="13">
        <f>IF(D202,C202/D202,0)</f>
      </c>
      <c r="F202" s="0">
        <f>COUNTIF(A$2:A$553,A202)</f>
      </c>
    </row>
    <row r="203">
      <c r="A203" t="s">
        <v>70</v>
      </c>
      <c r="B203" t="s">
        <v>90</v>
      </c>
      <c r="C203" s="6">
        <v>0.5972000000000001</v>
      </c>
      <c r="D203" s="3">
        <f>MAX(C186:C208)</f>
      </c>
      <c r="E203" s="13">
        <f>IF(D203,C203/D203,0)</f>
      </c>
      <c r="F203" s="0">
        <f>COUNTIF(A$2:A$553,A203)</f>
      </c>
    </row>
    <row r="204">
      <c r="A204" t="s">
        <v>70</v>
      </c>
      <c r="B204" t="s">
        <v>92</v>
      </c>
      <c r="C204" s="7">
        <v>0.7442857142857143</v>
      </c>
      <c r="D204" s="3">
        <f>MAX(C186:C208)</f>
      </c>
      <c r="E204" s="13">
        <f>IF(D204,C204/D204,0)</f>
      </c>
      <c r="F204" s="0">
        <f>COUNTIF(A$2:A$553,A204)</f>
      </c>
    </row>
    <row r="205">
      <c r="A205" t="s">
        <v>70</v>
      </c>
      <c r="B205" t="s">
        <v>94</v>
      </c>
      <c r="C205" s="7">
        <v>0.6927</v>
      </c>
      <c r="D205" s="3">
        <f>MAX(C186:C208)</f>
      </c>
      <c r="E205" s="13">
        <f>IF(D205,C205/D205,0)</f>
      </c>
      <c r="F205" s="0">
        <f>COUNTIF(A$2:A$553,A205)</f>
      </c>
    </row>
    <row r="206">
      <c r="A206" t="s">
        <v>70</v>
      </c>
      <c r="B206" t="s">
        <v>96</v>
      </c>
      <c r="C206" s="7">
        <v>0.7188333333333333</v>
      </c>
      <c r="D206" s="3">
        <f>MAX(C186:C208)</f>
      </c>
      <c r="E206" s="13">
        <f>IF(D206,C206/D206,0)</f>
      </c>
      <c r="F206" s="0">
        <f>COUNTIF(A$2:A$553,A206)</f>
      </c>
    </row>
    <row r="207">
      <c r="A207" t="s">
        <v>70</v>
      </c>
      <c r="B207" t="s">
        <v>98</v>
      </c>
      <c r="C207" s="8">
        <v>0.834175</v>
      </c>
      <c r="D207" s="3">
        <f>MAX(C186:C208)</f>
      </c>
      <c r="E207" s="13">
        <f>IF(D207,C207/D207,0)</f>
      </c>
      <c r="F207" s="0">
        <f>COUNTIF(A$2:A$553,A207)</f>
      </c>
    </row>
    <row r="208">
      <c r="A208" t="s">
        <v>70</v>
      </c>
      <c r="B208" t="s">
        <v>100</v>
      </c>
      <c r="C208" s="7">
        <v>0.6054666666666667</v>
      </c>
      <c r="D208" s="3">
        <f>MAX(C186:C208)</f>
      </c>
      <c r="E208" s="13">
        <f>IF(D208,C208/D208,0)</f>
      </c>
      <c r="F208" s="0">
        <f>COUNTIF(A$2:A$553,A208)</f>
      </c>
    </row>
    <row r="209">
      <c r="A209" t="s">
        <v>72</v>
      </c>
      <c r="B209" t="s">
        <v>54</v>
      </c>
      <c r="C209" s="8">
        <v>0.8589142857142856</v>
      </c>
      <c r="D209" s="3">
        <f>MAX(C209:C231)</f>
      </c>
      <c r="E209" s="13">
        <f>IF(D209,C209/D209,0)</f>
      </c>
      <c r="F209" s="0">
        <f>COUNTIF(A$2:A$553,A209)</f>
      </c>
    </row>
    <row r="210">
      <c r="A210" t="s">
        <v>72</v>
      </c>
      <c r="B210" t="s">
        <v>56</v>
      </c>
      <c r="C210" s="7">
        <v>0.6219714285714285</v>
      </c>
      <c r="D210" s="3">
        <f>MAX(C209:C231)</f>
      </c>
      <c r="E210" s="13">
        <f>IF(D210,C210/D210,0)</f>
      </c>
      <c r="F210" s="0">
        <f>COUNTIF(A$2:A$553,A210)</f>
      </c>
    </row>
    <row r="211">
      <c r="A211" t="s">
        <v>72</v>
      </c>
      <c r="B211" t="s">
        <v>58</v>
      </c>
      <c r="C211" s="7">
        <v>0.749</v>
      </c>
      <c r="D211" s="3">
        <f>MAX(C209:C231)</f>
      </c>
      <c r="E211" s="13">
        <f>IF(D211,C211/D211,0)</f>
      </c>
      <c r="F211" s="0">
        <f>COUNTIF(A$2:A$553,A211)</f>
      </c>
    </row>
    <row r="212">
      <c r="A212" t="s">
        <v>72</v>
      </c>
      <c r="B212" t="s">
        <v>60</v>
      </c>
      <c r="C212" s="7">
        <v>0.7539666666666666</v>
      </c>
      <c r="D212" s="3">
        <f>MAX(C209:C231)</f>
      </c>
      <c r="E212" s="13">
        <f>IF(D212,C212/D212,0)</f>
      </c>
      <c r="F212" s="0">
        <f>COUNTIF(A$2:A$553,A212)</f>
      </c>
    </row>
    <row r="213">
      <c r="A213" t="s">
        <v>72</v>
      </c>
      <c r="B213" t="s">
        <v>62</v>
      </c>
      <c r="C213" s="7">
        <v>0.7442666666666667</v>
      </c>
      <c r="D213" s="3">
        <f>MAX(C209:C231)</f>
      </c>
      <c r="E213" s="13">
        <f>IF(D213,C213/D213,0)</f>
      </c>
      <c r="F213" s="0">
        <f>COUNTIF(A$2:A$553,A213)</f>
      </c>
    </row>
    <row r="214">
      <c r="A214" t="s">
        <v>72</v>
      </c>
      <c r="B214" t="s">
        <v>64</v>
      </c>
      <c r="C214" s="7">
        <v>0.7578333333333334</v>
      </c>
      <c r="D214" s="3">
        <f>MAX(C209:C231)</f>
      </c>
      <c r="E214" s="13">
        <f>IF(D214,C214/D214,0)</f>
      </c>
      <c r="F214" s="0">
        <f>COUNTIF(A$2:A$553,A214)</f>
      </c>
    </row>
    <row r="215">
      <c r="A215" t="s">
        <v>72</v>
      </c>
      <c r="B215" t="s">
        <v>66</v>
      </c>
      <c r="C215" s="7">
        <v>0.7754285714285716</v>
      </c>
      <c r="D215" s="3">
        <f>MAX(C209:C231)</f>
      </c>
      <c r="E215" s="13">
        <f>IF(D215,C215/D215,0)</f>
      </c>
      <c r="F215" s="0">
        <f>COUNTIF(A$2:A$553,A215)</f>
      </c>
    </row>
    <row r="216">
      <c r="A216" t="s">
        <v>72</v>
      </c>
      <c r="B216" t="s">
        <v>68</v>
      </c>
      <c r="C216" s="7">
        <v>0.7510285714285713</v>
      </c>
      <c r="D216" s="3">
        <f>MAX(C209:C231)</f>
      </c>
      <c r="E216" s="13">
        <f>IF(D216,C216/D216,0)</f>
      </c>
      <c r="F216" s="0">
        <f>COUNTIF(A$2:A$553,A216)</f>
      </c>
    </row>
    <row r="217">
      <c r="A217" t="s">
        <v>72</v>
      </c>
      <c r="B217" t="s">
        <v>70</v>
      </c>
      <c r="C217" s="7">
        <v>0.7510285714285713</v>
      </c>
      <c r="D217" s="3">
        <f>MAX(C209:C231)</f>
      </c>
      <c r="E217" s="13">
        <f>IF(D217,C217/D217,0)</f>
      </c>
      <c r="F217" s="0">
        <f>COUNTIF(A$2:A$553,A217)</f>
      </c>
    </row>
    <row r="218">
      <c r="A218" t="s">
        <v>72</v>
      </c>
      <c r="B218" t="s">
        <v>74</v>
      </c>
      <c r="C218" s="7">
        <v>0.7311749999999999</v>
      </c>
      <c r="D218" s="3">
        <f>MAX(C209:C231)</f>
      </c>
      <c r="E218" s="13">
        <f>IF(D218,C218/D218,0)</f>
      </c>
      <c r="F218" s="0">
        <f>COUNTIF(A$2:A$553,A218)</f>
      </c>
    </row>
    <row r="219">
      <c r="A219" t="s">
        <v>72</v>
      </c>
      <c r="B219" t="s">
        <v>76</v>
      </c>
      <c r="C219" s="7">
        <v>0.62815</v>
      </c>
      <c r="D219" s="3">
        <f>MAX(C209:C231)</f>
      </c>
      <c r="E219" s="13">
        <f>IF(D219,C219/D219,0)</f>
      </c>
      <c r="F219" s="0">
        <f>COUNTIF(A$2:A$553,A219)</f>
      </c>
    </row>
    <row r="220">
      <c r="A220" t="s">
        <v>72</v>
      </c>
      <c r="B220" t="s">
        <v>78</v>
      </c>
      <c r="C220" s="6">
        <v>0.54815</v>
      </c>
      <c r="D220" s="3">
        <f>MAX(C209:C231)</f>
      </c>
      <c r="E220" s="13">
        <f>IF(D220,C220/D220,0)</f>
      </c>
      <c r="F220" s="0">
        <f>COUNTIF(A$2:A$553,A220)</f>
      </c>
    </row>
    <row r="221">
      <c r="A221" t="s">
        <v>72</v>
      </c>
      <c r="B221" t="s">
        <v>80</v>
      </c>
      <c r="C221" s="7">
        <v>0.7145666666666667</v>
      </c>
      <c r="D221" s="3">
        <f>MAX(C209:C231)</f>
      </c>
      <c r="E221" s="13">
        <f>IF(D221,C221/D221,0)</f>
      </c>
      <c r="F221" s="0">
        <f>COUNTIF(A$2:A$553,A221)</f>
      </c>
    </row>
    <row r="222">
      <c r="A222" t="s">
        <v>72</v>
      </c>
      <c r="B222" t="s">
        <v>82</v>
      </c>
      <c r="C222" s="7">
        <v>0.7119</v>
      </c>
      <c r="D222" s="3">
        <f>MAX(C209:C231)</f>
      </c>
      <c r="E222" s="13">
        <f>IF(D222,C222/D222,0)</f>
      </c>
      <c r="F222" s="0">
        <f>COUNTIF(A$2:A$553,A222)</f>
      </c>
    </row>
    <row r="223">
      <c r="A223" t="s">
        <v>72</v>
      </c>
      <c r="B223" t="s">
        <v>84</v>
      </c>
      <c r="C223" s="7">
        <v>0.7227777777777776</v>
      </c>
      <c r="D223" s="3">
        <f>MAX(C209:C231)</f>
      </c>
      <c r="E223" s="13">
        <f>IF(D223,C223/D223,0)</f>
      </c>
      <c r="F223" s="0">
        <f>COUNTIF(A$2:A$553,A223)</f>
      </c>
    </row>
    <row r="224">
      <c r="A224" t="s">
        <v>72</v>
      </c>
      <c r="B224" t="s">
        <v>86</v>
      </c>
      <c r="C224" s="7">
        <v>0.7732142857142857</v>
      </c>
      <c r="D224" s="3">
        <f>MAX(C209:C231)</f>
      </c>
      <c r="E224" s="13">
        <f>IF(D224,C224/D224,0)</f>
      </c>
      <c r="F224" s="0">
        <f>COUNTIF(A$2:A$553,A224)</f>
      </c>
    </row>
    <row r="225">
      <c r="A225" t="s">
        <v>72</v>
      </c>
      <c r="B225" t="s">
        <v>88</v>
      </c>
      <c r="C225" s="8">
        <v>0.8374714285714285</v>
      </c>
      <c r="D225" s="3">
        <f>MAX(C209:C231)</f>
      </c>
      <c r="E225" s="13">
        <f>IF(D225,C225/D225,0)</f>
      </c>
      <c r="F225" s="0">
        <f>COUNTIF(A$2:A$553,A225)</f>
      </c>
    </row>
    <row r="226">
      <c r="A226" t="s">
        <v>72</v>
      </c>
      <c r="B226" t="s">
        <v>90</v>
      </c>
      <c r="C226" s="6">
        <v>0.5972000000000001</v>
      </c>
      <c r="D226" s="3">
        <f>MAX(C209:C231)</f>
      </c>
      <c r="E226" s="13">
        <f>IF(D226,C226/D226,0)</f>
      </c>
      <c r="F226" s="0">
        <f>COUNTIF(A$2:A$553,A226)</f>
      </c>
    </row>
    <row r="227">
      <c r="A227" t="s">
        <v>72</v>
      </c>
      <c r="B227" t="s">
        <v>92</v>
      </c>
      <c r="C227" s="7">
        <v>0.7442857142857143</v>
      </c>
      <c r="D227" s="3">
        <f>MAX(C209:C231)</f>
      </c>
      <c r="E227" s="13">
        <f>IF(D227,C227/D227,0)</f>
      </c>
      <c r="F227" s="0">
        <f>COUNTIF(A$2:A$553,A227)</f>
      </c>
    </row>
    <row r="228">
      <c r="A228" t="s">
        <v>72</v>
      </c>
      <c r="B228" t="s">
        <v>94</v>
      </c>
      <c r="C228" s="7">
        <v>0.6927</v>
      </c>
      <c r="D228" s="3">
        <f>MAX(C209:C231)</f>
      </c>
      <c r="E228" s="13">
        <f>IF(D228,C228/D228,0)</f>
      </c>
      <c r="F228" s="0">
        <f>COUNTIF(A$2:A$553,A228)</f>
      </c>
    </row>
    <row r="229">
      <c r="A229" t="s">
        <v>72</v>
      </c>
      <c r="B229" t="s">
        <v>96</v>
      </c>
      <c r="C229" s="7">
        <v>0.7188333333333333</v>
      </c>
      <c r="D229" s="3">
        <f>MAX(C209:C231)</f>
      </c>
      <c r="E229" s="13">
        <f>IF(D229,C229/D229,0)</f>
      </c>
      <c r="F229" s="0">
        <f>COUNTIF(A$2:A$553,A229)</f>
      </c>
    </row>
    <row r="230">
      <c r="A230" t="s">
        <v>72</v>
      </c>
      <c r="B230" t="s">
        <v>98</v>
      </c>
      <c r="C230" s="8">
        <v>0.834175</v>
      </c>
      <c r="D230" s="3">
        <f>MAX(C209:C231)</f>
      </c>
      <c r="E230" s="13">
        <f>IF(D230,C230/D230,0)</f>
      </c>
      <c r="F230" s="0">
        <f>COUNTIF(A$2:A$553,A230)</f>
      </c>
    </row>
    <row r="231">
      <c r="A231" t="s">
        <v>72</v>
      </c>
      <c r="B231" t="s">
        <v>100</v>
      </c>
      <c r="C231" s="7">
        <v>0.6054666666666667</v>
      </c>
      <c r="D231" s="3">
        <f>MAX(C209:C231)</f>
      </c>
      <c r="E231" s="13">
        <f>IF(D231,C231/D231,0)</f>
      </c>
      <c r="F231" s="0">
        <f>COUNTIF(A$2:A$553,A231)</f>
      </c>
    </row>
    <row r="232">
      <c r="A232" t="s">
        <v>74</v>
      </c>
      <c r="B232" t="s">
        <v>54</v>
      </c>
      <c r="C232" s="8">
        <v>0.8589142857142856</v>
      </c>
      <c r="D232" s="3">
        <f>MAX(C232:C254)</f>
      </c>
      <c r="E232" s="13">
        <f>IF(D232,C232/D232,0)</f>
      </c>
      <c r="F232" s="0">
        <f>COUNTIF(A$2:A$553,A232)</f>
      </c>
    </row>
    <row r="233">
      <c r="A233" t="s">
        <v>74</v>
      </c>
      <c r="B233" t="s">
        <v>56</v>
      </c>
      <c r="C233" s="7">
        <v>0.6219714285714285</v>
      </c>
      <c r="D233" s="3">
        <f>MAX(C232:C254)</f>
      </c>
      <c r="E233" s="13">
        <f>IF(D233,C233/D233,0)</f>
      </c>
      <c r="F233" s="0">
        <f>COUNTIF(A$2:A$553,A233)</f>
      </c>
    </row>
    <row r="234">
      <c r="A234" t="s">
        <v>74</v>
      </c>
      <c r="B234" t="s">
        <v>58</v>
      </c>
      <c r="C234" s="7">
        <v>0.749</v>
      </c>
      <c r="D234" s="3">
        <f>MAX(C232:C254)</f>
      </c>
      <c r="E234" s="13">
        <f>IF(D234,C234/D234,0)</f>
      </c>
      <c r="F234" s="0">
        <f>COUNTIF(A$2:A$553,A234)</f>
      </c>
    </row>
    <row r="235">
      <c r="A235" t="s">
        <v>74</v>
      </c>
      <c r="B235" t="s">
        <v>60</v>
      </c>
      <c r="C235" s="7">
        <v>0.7539666666666666</v>
      </c>
      <c r="D235" s="3">
        <f>MAX(C232:C254)</f>
      </c>
      <c r="E235" s="13">
        <f>IF(D235,C235/D235,0)</f>
      </c>
      <c r="F235" s="0">
        <f>COUNTIF(A$2:A$553,A235)</f>
      </c>
    </row>
    <row r="236">
      <c r="A236" t="s">
        <v>74</v>
      </c>
      <c r="B236" t="s">
        <v>62</v>
      </c>
      <c r="C236" s="7">
        <v>0.7442666666666667</v>
      </c>
      <c r="D236" s="3">
        <f>MAX(C232:C254)</f>
      </c>
      <c r="E236" s="13">
        <f>IF(D236,C236/D236,0)</f>
      </c>
      <c r="F236" s="0">
        <f>COUNTIF(A$2:A$553,A236)</f>
      </c>
    </row>
    <row r="237">
      <c r="A237" t="s">
        <v>74</v>
      </c>
      <c r="B237" t="s">
        <v>64</v>
      </c>
      <c r="C237" s="7">
        <v>0.7578333333333334</v>
      </c>
      <c r="D237" s="3">
        <f>MAX(C232:C254)</f>
      </c>
      <c r="E237" s="13">
        <f>IF(D237,C237/D237,0)</f>
      </c>
      <c r="F237" s="0">
        <f>COUNTIF(A$2:A$553,A237)</f>
      </c>
    </row>
    <row r="238">
      <c r="A238" t="s">
        <v>74</v>
      </c>
      <c r="B238" t="s">
        <v>66</v>
      </c>
      <c r="C238" s="7">
        <v>0.7754285714285716</v>
      </c>
      <c r="D238" s="3">
        <f>MAX(C232:C254)</f>
      </c>
      <c r="E238" s="13">
        <f>IF(D238,C238/D238,0)</f>
      </c>
      <c r="F238" s="0">
        <f>COUNTIF(A$2:A$553,A238)</f>
      </c>
    </row>
    <row r="239">
      <c r="A239" t="s">
        <v>74</v>
      </c>
      <c r="B239" t="s">
        <v>68</v>
      </c>
      <c r="C239" s="7">
        <v>0.7510285714285713</v>
      </c>
      <c r="D239" s="3">
        <f>MAX(C232:C254)</f>
      </c>
      <c r="E239" s="13">
        <f>IF(D239,C239/D239,0)</f>
      </c>
      <c r="F239" s="0">
        <f>COUNTIF(A$2:A$553,A239)</f>
      </c>
    </row>
    <row r="240">
      <c r="A240" t="s">
        <v>74</v>
      </c>
      <c r="B240" t="s">
        <v>70</v>
      </c>
      <c r="C240" s="7">
        <v>0.7510285714285713</v>
      </c>
      <c r="D240" s="3">
        <f>MAX(C232:C254)</f>
      </c>
      <c r="E240" s="13">
        <f>IF(D240,C240/D240,0)</f>
      </c>
      <c r="F240" s="0">
        <f>COUNTIF(A$2:A$553,A240)</f>
      </c>
    </row>
    <row r="241">
      <c r="A241" t="s">
        <v>74</v>
      </c>
      <c r="B241" t="s">
        <v>72</v>
      </c>
      <c r="C241" s="7">
        <v>0.7369125</v>
      </c>
      <c r="D241" s="3">
        <f>MAX(C232:C254)</f>
      </c>
      <c r="E241" s="13">
        <f>IF(D241,C241/D241,0)</f>
      </c>
      <c r="F241" s="0">
        <f>COUNTIF(A$2:A$553,A241)</f>
      </c>
    </row>
    <row r="242">
      <c r="A242" t="s">
        <v>74</v>
      </c>
      <c r="B242" t="s">
        <v>76</v>
      </c>
      <c r="C242" s="7">
        <v>0.62815</v>
      </c>
      <c r="D242" s="3">
        <f>MAX(C232:C254)</f>
      </c>
      <c r="E242" s="13">
        <f>IF(D242,C242/D242,0)</f>
      </c>
      <c r="F242" s="0">
        <f>COUNTIF(A$2:A$553,A242)</f>
      </c>
    </row>
    <row r="243">
      <c r="A243" t="s">
        <v>74</v>
      </c>
      <c r="B243" t="s">
        <v>78</v>
      </c>
      <c r="C243" s="6">
        <v>0.54815</v>
      </c>
      <c r="D243" s="3">
        <f>MAX(C232:C254)</f>
      </c>
      <c r="E243" s="13">
        <f>IF(D243,C243/D243,0)</f>
      </c>
      <c r="F243" s="0">
        <f>COUNTIF(A$2:A$553,A243)</f>
      </c>
    </row>
    <row r="244">
      <c r="A244" t="s">
        <v>74</v>
      </c>
      <c r="B244" t="s">
        <v>80</v>
      </c>
      <c r="C244" s="7">
        <v>0.7145666666666667</v>
      </c>
      <c r="D244" s="3">
        <f>MAX(C232:C254)</f>
      </c>
      <c r="E244" s="13">
        <f>IF(D244,C244/D244,0)</f>
      </c>
      <c r="F244" s="0">
        <f>COUNTIF(A$2:A$553,A244)</f>
      </c>
    </row>
    <row r="245">
      <c r="A245" t="s">
        <v>74</v>
      </c>
      <c r="B245" t="s">
        <v>82</v>
      </c>
      <c r="C245" s="7">
        <v>0.7119</v>
      </c>
      <c r="D245" s="3">
        <f>MAX(C232:C254)</f>
      </c>
      <c r="E245" s="13">
        <f>IF(D245,C245/D245,0)</f>
      </c>
      <c r="F245" s="0">
        <f>COUNTIF(A$2:A$553,A245)</f>
      </c>
    </row>
    <row r="246">
      <c r="A246" t="s">
        <v>74</v>
      </c>
      <c r="B246" t="s">
        <v>84</v>
      </c>
      <c r="C246" s="7">
        <v>0.7227777777777776</v>
      </c>
      <c r="D246" s="3">
        <f>MAX(C232:C254)</f>
      </c>
      <c r="E246" s="13">
        <f>IF(D246,C246/D246,0)</f>
      </c>
      <c r="F246" s="0">
        <f>COUNTIF(A$2:A$553,A246)</f>
      </c>
    </row>
    <row r="247">
      <c r="A247" t="s">
        <v>74</v>
      </c>
      <c r="B247" t="s">
        <v>86</v>
      </c>
      <c r="C247" s="7">
        <v>0.7732142857142857</v>
      </c>
      <c r="D247" s="3">
        <f>MAX(C232:C254)</f>
      </c>
      <c r="E247" s="13">
        <f>IF(D247,C247/D247,0)</f>
      </c>
      <c r="F247" s="0">
        <f>COUNTIF(A$2:A$553,A247)</f>
      </c>
    </row>
    <row r="248">
      <c r="A248" t="s">
        <v>74</v>
      </c>
      <c r="B248" t="s">
        <v>88</v>
      </c>
      <c r="C248" s="8">
        <v>0.8374714285714285</v>
      </c>
      <c r="D248" s="3">
        <f>MAX(C232:C254)</f>
      </c>
      <c r="E248" s="13">
        <f>IF(D248,C248/D248,0)</f>
      </c>
      <c r="F248" s="0">
        <f>COUNTIF(A$2:A$553,A248)</f>
      </c>
    </row>
    <row r="249">
      <c r="A249" t="s">
        <v>74</v>
      </c>
      <c r="B249" t="s">
        <v>90</v>
      </c>
      <c r="C249" s="6">
        <v>0.5972000000000001</v>
      </c>
      <c r="D249" s="3">
        <f>MAX(C232:C254)</f>
      </c>
      <c r="E249" s="13">
        <f>IF(D249,C249/D249,0)</f>
      </c>
      <c r="F249" s="0">
        <f>COUNTIF(A$2:A$553,A249)</f>
      </c>
    </row>
    <row r="250">
      <c r="A250" t="s">
        <v>74</v>
      </c>
      <c r="B250" t="s">
        <v>92</v>
      </c>
      <c r="C250" s="7">
        <v>0.7442857142857143</v>
      </c>
      <c r="D250" s="3">
        <f>MAX(C232:C254)</f>
      </c>
      <c r="E250" s="13">
        <f>IF(D250,C250/D250,0)</f>
      </c>
      <c r="F250" s="0">
        <f>COUNTIF(A$2:A$553,A250)</f>
      </c>
    </row>
    <row r="251">
      <c r="A251" t="s">
        <v>74</v>
      </c>
      <c r="B251" t="s">
        <v>94</v>
      </c>
      <c r="C251" s="7">
        <v>0.6927</v>
      </c>
      <c r="D251" s="3">
        <f>MAX(C232:C254)</f>
      </c>
      <c r="E251" s="13">
        <f>IF(D251,C251/D251,0)</f>
      </c>
      <c r="F251" s="0">
        <f>COUNTIF(A$2:A$553,A251)</f>
      </c>
    </row>
    <row r="252">
      <c r="A252" t="s">
        <v>74</v>
      </c>
      <c r="B252" t="s">
        <v>96</v>
      </c>
      <c r="C252" s="7">
        <v>0.7188333333333333</v>
      </c>
      <c r="D252" s="3">
        <f>MAX(C232:C254)</f>
      </c>
      <c r="E252" s="13">
        <f>IF(D252,C252/D252,0)</f>
      </c>
      <c r="F252" s="0">
        <f>COUNTIF(A$2:A$553,A252)</f>
      </c>
    </row>
    <row r="253">
      <c r="A253" t="s">
        <v>74</v>
      </c>
      <c r="B253" t="s">
        <v>98</v>
      </c>
      <c r="C253" s="8">
        <v>0.834175</v>
      </c>
      <c r="D253" s="3">
        <f>MAX(C232:C254)</f>
      </c>
      <c r="E253" s="13">
        <f>IF(D253,C253/D253,0)</f>
      </c>
      <c r="F253" s="0">
        <f>COUNTIF(A$2:A$553,A253)</f>
      </c>
    </row>
    <row r="254">
      <c r="A254" t="s">
        <v>74</v>
      </c>
      <c r="B254" t="s">
        <v>100</v>
      </c>
      <c r="C254" s="7">
        <v>0.6054666666666667</v>
      </c>
      <c r="D254" s="3">
        <f>MAX(C232:C254)</f>
      </c>
      <c r="E254" s="13">
        <f>IF(D254,C254/D254,0)</f>
      </c>
      <c r="F254" s="0">
        <f>COUNTIF(A$2:A$553,A254)</f>
      </c>
    </row>
    <row r="255">
      <c r="A255" t="s">
        <v>76</v>
      </c>
      <c r="B255" t="s">
        <v>54</v>
      </c>
      <c r="C255" s="8">
        <v>0.8589142857142856</v>
      </c>
      <c r="D255" s="3">
        <f>MAX(C255:C277)</f>
      </c>
      <c r="E255" s="13">
        <f>IF(D255,C255/D255,0)</f>
      </c>
      <c r="F255" s="0">
        <f>COUNTIF(A$2:A$553,A255)</f>
      </c>
    </row>
    <row r="256">
      <c r="A256" t="s">
        <v>76</v>
      </c>
      <c r="B256" t="s">
        <v>56</v>
      </c>
      <c r="C256" s="7">
        <v>0.6219714285714285</v>
      </c>
      <c r="D256" s="3">
        <f>MAX(C255:C277)</f>
      </c>
      <c r="E256" s="13">
        <f>IF(D256,C256/D256,0)</f>
      </c>
      <c r="F256" s="0">
        <f>COUNTIF(A$2:A$553,A256)</f>
      </c>
    </row>
    <row r="257">
      <c r="A257" t="s">
        <v>76</v>
      </c>
      <c r="B257" t="s">
        <v>58</v>
      </c>
      <c r="C257" s="7">
        <v>0.749</v>
      </c>
      <c r="D257" s="3">
        <f>MAX(C255:C277)</f>
      </c>
      <c r="E257" s="13">
        <f>IF(D257,C257/D257,0)</f>
      </c>
      <c r="F257" s="0">
        <f>COUNTIF(A$2:A$553,A257)</f>
      </c>
    </row>
    <row r="258">
      <c r="A258" t="s">
        <v>76</v>
      </c>
      <c r="B258" t="s">
        <v>60</v>
      </c>
      <c r="C258" s="7">
        <v>0.7539666666666666</v>
      </c>
      <c r="D258" s="3">
        <f>MAX(C255:C277)</f>
      </c>
      <c r="E258" s="13">
        <f>IF(D258,C258/D258,0)</f>
      </c>
      <c r="F258" s="0">
        <f>COUNTIF(A$2:A$553,A258)</f>
      </c>
    </row>
    <row r="259">
      <c r="A259" t="s">
        <v>76</v>
      </c>
      <c r="B259" t="s">
        <v>62</v>
      </c>
      <c r="C259" s="7">
        <v>0.7442666666666667</v>
      </c>
      <c r="D259" s="3">
        <f>MAX(C255:C277)</f>
      </c>
      <c r="E259" s="13">
        <f>IF(D259,C259/D259,0)</f>
      </c>
      <c r="F259" s="0">
        <f>COUNTIF(A$2:A$553,A259)</f>
      </c>
    </row>
    <row r="260">
      <c r="A260" t="s">
        <v>76</v>
      </c>
      <c r="B260" t="s">
        <v>64</v>
      </c>
      <c r="C260" s="7">
        <v>0.7578333333333334</v>
      </c>
      <c r="D260" s="3">
        <f>MAX(C255:C277)</f>
      </c>
      <c r="E260" s="13">
        <f>IF(D260,C260/D260,0)</f>
      </c>
      <c r="F260" s="0">
        <f>COUNTIF(A$2:A$553,A260)</f>
      </c>
    </row>
    <row r="261">
      <c r="A261" t="s">
        <v>76</v>
      </c>
      <c r="B261" t="s">
        <v>66</v>
      </c>
      <c r="C261" s="7">
        <v>0.7754285714285716</v>
      </c>
      <c r="D261" s="3">
        <f>MAX(C255:C277)</f>
      </c>
      <c r="E261" s="13">
        <f>IF(D261,C261/D261,0)</f>
      </c>
      <c r="F261" s="0">
        <f>COUNTIF(A$2:A$553,A261)</f>
      </c>
    </row>
    <row r="262">
      <c r="A262" t="s">
        <v>76</v>
      </c>
      <c r="B262" t="s">
        <v>68</v>
      </c>
      <c r="C262" s="7">
        <v>0.7510285714285713</v>
      </c>
      <c r="D262" s="3">
        <f>MAX(C255:C277)</f>
      </c>
      <c r="E262" s="13">
        <f>IF(D262,C262/D262,0)</f>
      </c>
      <c r="F262" s="0">
        <f>COUNTIF(A$2:A$553,A262)</f>
      </c>
    </row>
    <row r="263">
      <c r="A263" t="s">
        <v>76</v>
      </c>
      <c r="B263" t="s">
        <v>70</v>
      </c>
      <c r="C263" s="7">
        <v>0.7510285714285713</v>
      </c>
      <c r="D263" s="3">
        <f>MAX(C255:C277)</f>
      </c>
      <c r="E263" s="13">
        <f>IF(D263,C263/D263,0)</f>
      </c>
      <c r="F263" s="0">
        <f>COUNTIF(A$2:A$553,A263)</f>
      </c>
    </row>
    <row r="264">
      <c r="A264" t="s">
        <v>76</v>
      </c>
      <c r="B264" t="s">
        <v>72</v>
      </c>
      <c r="C264" s="7">
        <v>0.7369125</v>
      </c>
      <c r="D264" s="3">
        <f>MAX(C255:C277)</f>
      </c>
      <c r="E264" s="13">
        <f>IF(D264,C264/D264,0)</f>
      </c>
      <c r="F264" s="0">
        <f>COUNTIF(A$2:A$553,A264)</f>
      </c>
    </row>
    <row r="265">
      <c r="A265" t="s">
        <v>76</v>
      </c>
      <c r="B265" t="s">
        <v>74</v>
      </c>
      <c r="C265" s="7">
        <v>0.7311749999999999</v>
      </c>
      <c r="D265" s="3">
        <f>MAX(C255:C277)</f>
      </c>
      <c r="E265" s="13">
        <f>IF(D265,C265/D265,0)</f>
      </c>
      <c r="F265" s="0">
        <f>COUNTIF(A$2:A$553,A265)</f>
      </c>
    </row>
    <row r="266">
      <c r="A266" t="s">
        <v>76</v>
      </c>
      <c r="B266" t="s">
        <v>78</v>
      </c>
      <c r="C266" s="6">
        <v>0.54815</v>
      </c>
      <c r="D266" s="3">
        <f>MAX(C255:C277)</f>
      </c>
      <c r="E266" s="13">
        <f>IF(D266,C266/D266,0)</f>
      </c>
      <c r="F266" s="0">
        <f>COUNTIF(A$2:A$553,A266)</f>
      </c>
    </row>
    <row r="267">
      <c r="A267" t="s">
        <v>76</v>
      </c>
      <c r="B267" t="s">
        <v>80</v>
      </c>
      <c r="C267" s="7">
        <v>0.7145666666666667</v>
      </c>
      <c r="D267" s="3">
        <f>MAX(C255:C277)</f>
      </c>
      <c r="E267" s="13">
        <f>IF(D267,C267/D267,0)</f>
      </c>
      <c r="F267" s="0">
        <f>COUNTIF(A$2:A$553,A267)</f>
      </c>
    </row>
    <row r="268">
      <c r="A268" t="s">
        <v>76</v>
      </c>
      <c r="B268" t="s">
        <v>82</v>
      </c>
      <c r="C268" s="7">
        <v>0.7119</v>
      </c>
      <c r="D268" s="3">
        <f>MAX(C255:C277)</f>
      </c>
      <c r="E268" s="13">
        <f>IF(D268,C268/D268,0)</f>
      </c>
      <c r="F268" s="0">
        <f>COUNTIF(A$2:A$553,A268)</f>
      </c>
    </row>
    <row r="269">
      <c r="A269" t="s">
        <v>76</v>
      </c>
      <c r="B269" t="s">
        <v>84</v>
      </c>
      <c r="C269" s="7">
        <v>0.7227777777777776</v>
      </c>
      <c r="D269" s="3">
        <f>MAX(C255:C277)</f>
      </c>
      <c r="E269" s="13">
        <f>IF(D269,C269/D269,0)</f>
      </c>
      <c r="F269" s="0">
        <f>COUNTIF(A$2:A$553,A269)</f>
      </c>
    </row>
    <row r="270">
      <c r="A270" t="s">
        <v>76</v>
      </c>
      <c r="B270" t="s">
        <v>86</v>
      </c>
      <c r="C270" s="7">
        <v>0.7732142857142857</v>
      </c>
      <c r="D270" s="3">
        <f>MAX(C255:C277)</f>
      </c>
      <c r="E270" s="13">
        <f>IF(D270,C270/D270,0)</f>
      </c>
      <c r="F270" s="0">
        <f>COUNTIF(A$2:A$553,A270)</f>
      </c>
    </row>
    <row r="271">
      <c r="A271" t="s">
        <v>76</v>
      </c>
      <c r="B271" t="s">
        <v>88</v>
      </c>
      <c r="C271" s="8">
        <v>0.8374714285714285</v>
      </c>
      <c r="D271" s="3">
        <f>MAX(C255:C277)</f>
      </c>
      <c r="E271" s="13">
        <f>IF(D271,C271/D271,0)</f>
      </c>
      <c r="F271" s="0">
        <f>COUNTIF(A$2:A$553,A271)</f>
      </c>
    </row>
    <row r="272">
      <c r="A272" t="s">
        <v>76</v>
      </c>
      <c r="B272" t="s">
        <v>90</v>
      </c>
      <c r="C272" s="6">
        <v>0.5972000000000001</v>
      </c>
      <c r="D272" s="3">
        <f>MAX(C255:C277)</f>
      </c>
      <c r="E272" s="13">
        <f>IF(D272,C272/D272,0)</f>
      </c>
      <c r="F272" s="0">
        <f>COUNTIF(A$2:A$553,A272)</f>
      </c>
    </row>
    <row r="273">
      <c r="A273" t="s">
        <v>76</v>
      </c>
      <c r="B273" t="s">
        <v>92</v>
      </c>
      <c r="C273" s="7">
        <v>0.7442857142857143</v>
      </c>
      <c r="D273" s="3">
        <f>MAX(C255:C277)</f>
      </c>
      <c r="E273" s="13">
        <f>IF(D273,C273/D273,0)</f>
      </c>
      <c r="F273" s="0">
        <f>COUNTIF(A$2:A$553,A273)</f>
      </c>
    </row>
    <row r="274">
      <c r="A274" t="s">
        <v>76</v>
      </c>
      <c r="B274" t="s">
        <v>94</v>
      </c>
      <c r="C274" s="7">
        <v>0.6927</v>
      </c>
      <c r="D274" s="3">
        <f>MAX(C255:C277)</f>
      </c>
      <c r="E274" s="13">
        <f>IF(D274,C274/D274,0)</f>
      </c>
      <c r="F274" s="0">
        <f>COUNTIF(A$2:A$553,A274)</f>
      </c>
    </row>
    <row r="275">
      <c r="A275" t="s">
        <v>76</v>
      </c>
      <c r="B275" t="s">
        <v>96</v>
      </c>
      <c r="C275" s="7">
        <v>0.7188333333333333</v>
      </c>
      <c r="D275" s="3">
        <f>MAX(C255:C277)</f>
      </c>
      <c r="E275" s="13">
        <f>IF(D275,C275/D275,0)</f>
      </c>
      <c r="F275" s="0">
        <f>COUNTIF(A$2:A$553,A275)</f>
      </c>
    </row>
    <row r="276">
      <c r="A276" t="s">
        <v>76</v>
      </c>
      <c r="B276" t="s">
        <v>98</v>
      </c>
      <c r="C276" s="8">
        <v>0.834175</v>
      </c>
      <c r="D276" s="3">
        <f>MAX(C255:C277)</f>
      </c>
      <c r="E276" s="13">
        <f>IF(D276,C276/D276,0)</f>
      </c>
      <c r="F276" s="0">
        <f>COUNTIF(A$2:A$553,A276)</f>
      </c>
    </row>
    <row r="277">
      <c r="A277" t="s">
        <v>76</v>
      </c>
      <c r="B277" t="s">
        <v>100</v>
      </c>
      <c r="C277" s="7">
        <v>0.6054666666666667</v>
      </c>
      <c r="D277" s="3">
        <f>MAX(C255:C277)</f>
      </c>
      <c r="E277" s="13">
        <f>IF(D277,C277/D277,0)</f>
      </c>
      <c r="F277" s="0">
        <f>COUNTIF(A$2:A$553,A277)</f>
      </c>
    </row>
    <row r="278">
      <c r="A278" t="s">
        <v>78</v>
      </c>
      <c r="B278" t="s">
        <v>54</v>
      </c>
      <c r="C278" s="8">
        <v>0.8589142857142856</v>
      </c>
      <c r="D278" s="3">
        <f>MAX(C278:C300)</f>
      </c>
      <c r="E278" s="13">
        <f>IF(D278,C278/D278,0)</f>
      </c>
      <c r="F278" s="0">
        <f>COUNTIF(A$2:A$553,A278)</f>
      </c>
    </row>
    <row r="279">
      <c r="A279" t="s">
        <v>78</v>
      </c>
      <c r="B279" t="s">
        <v>56</v>
      </c>
      <c r="C279" s="7">
        <v>0.6219714285714285</v>
      </c>
      <c r="D279" s="3">
        <f>MAX(C278:C300)</f>
      </c>
      <c r="E279" s="13">
        <f>IF(D279,C279/D279,0)</f>
      </c>
      <c r="F279" s="0">
        <f>COUNTIF(A$2:A$553,A279)</f>
      </c>
    </row>
    <row r="280">
      <c r="A280" t="s">
        <v>78</v>
      </c>
      <c r="B280" t="s">
        <v>58</v>
      </c>
      <c r="C280" s="7">
        <v>0.749</v>
      </c>
      <c r="D280" s="3">
        <f>MAX(C278:C300)</f>
      </c>
      <c r="E280" s="13">
        <f>IF(D280,C280/D280,0)</f>
      </c>
      <c r="F280" s="0">
        <f>COUNTIF(A$2:A$553,A280)</f>
      </c>
    </row>
    <row r="281">
      <c r="A281" t="s">
        <v>78</v>
      </c>
      <c r="B281" t="s">
        <v>60</v>
      </c>
      <c r="C281" s="7">
        <v>0.7539666666666666</v>
      </c>
      <c r="D281" s="3">
        <f>MAX(C278:C300)</f>
      </c>
      <c r="E281" s="13">
        <f>IF(D281,C281/D281,0)</f>
      </c>
      <c r="F281" s="0">
        <f>COUNTIF(A$2:A$553,A281)</f>
      </c>
    </row>
    <row r="282">
      <c r="A282" t="s">
        <v>78</v>
      </c>
      <c r="B282" t="s">
        <v>62</v>
      </c>
      <c r="C282" s="7">
        <v>0.7442666666666667</v>
      </c>
      <c r="D282" s="3">
        <f>MAX(C278:C300)</f>
      </c>
      <c r="E282" s="13">
        <f>IF(D282,C282/D282,0)</f>
      </c>
      <c r="F282" s="0">
        <f>COUNTIF(A$2:A$553,A282)</f>
      </c>
    </row>
    <row r="283">
      <c r="A283" t="s">
        <v>78</v>
      </c>
      <c r="B283" t="s">
        <v>64</v>
      </c>
      <c r="C283" s="7">
        <v>0.7578333333333334</v>
      </c>
      <c r="D283" s="3">
        <f>MAX(C278:C300)</f>
      </c>
      <c r="E283" s="13">
        <f>IF(D283,C283/D283,0)</f>
      </c>
      <c r="F283" s="0">
        <f>COUNTIF(A$2:A$553,A283)</f>
      </c>
    </row>
    <row r="284">
      <c r="A284" t="s">
        <v>78</v>
      </c>
      <c r="B284" t="s">
        <v>66</v>
      </c>
      <c r="C284" s="7">
        <v>0.7754285714285716</v>
      </c>
      <c r="D284" s="3">
        <f>MAX(C278:C300)</f>
      </c>
      <c r="E284" s="13">
        <f>IF(D284,C284/D284,0)</f>
      </c>
      <c r="F284" s="0">
        <f>COUNTIF(A$2:A$553,A284)</f>
      </c>
    </row>
    <row r="285">
      <c r="A285" t="s">
        <v>78</v>
      </c>
      <c r="B285" t="s">
        <v>68</v>
      </c>
      <c r="C285" s="7">
        <v>0.7510285714285713</v>
      </c>
      <c r="D285" s="3">
        <f>MAX(C278:C300)</f>
      </c>
      <c r="E285" s="13">
        <f>IF(D285,C285/D285,0)</f>
      </c>
      <c r="F285" s="0">
        <f>COUNTIF(A$2:A$553,A285)</f>
      </c>
    </row>
    <row r="286">
      <c r="A286" t="s">
        <v>78</v>
      </c>
      <c r="B286" t="s">
        <v>70</v>
      </c>
      <c r="C286" s="7">
        <v>0.7510285714285713</v>
      </c>
      <c r="D286" s="3">
        <f>MAX(C278:C300)</f>
      </c>
      <c r="E286" s="13">
        <f>IF(D286,C286/D286,0)</f>
      </c>
      <c r="F286" s="0">
        <f>COUNTIF(A$2:A$553,A286)</f>
      </c>
    </row>
    <row r="287">
      <c r="A287" t="s">
        <v>78</v>
      </c>
      <c r="B287" t="s">
        <v>72</v>
      </c>
      <c r="C287" s="7">
        <v>0.7369125</v>
      </c>
      <c r="D287" s="3">
        <f>MAX(C278:C300)</f>
      </c>
      <c r="E287" s="13">
        <f>IF(D287,C287/D287,0)</f>
      </c>
      <c r="F287" s="0">
        <f>COUNTIF(A$2:A$553,A287)</f>
      </c>
    </row>
    <row r="288">
      <c r="A288" t="s">
        <v>78</v>
      </c>
      <c r="B288" t="s">
        <v>74</v>
      </c>
      <c r="C288" s="7">
        <v>0.7311749999999999</v>
      </c>
      <c r="D288" s="3">
        <f>MAX(C278:C300)</f>
      </c>
      <c r="E288" s="13">
        <f>IF(D288,C288/D288,0)</f>
      </c>
      <c r="F288" s="0">
        <f>COUNTIF(A$2:A$553,A288)</f>
      </c>
    </row>
    <row r="289">
      <c r="A289" t="s">
        <v>78</v>
      </c>
      <c r="B289" t="s">
        <v>76</v>
      </c>
      <c r="C289" s="7">
        <v>0.62815</v>
      </c>
      <c r="D289" s="3">
        <f>MAX(C278:C300)</f>
      </c>
      <c r="E289" s="13">
        <f>IF(D289,C289/D289,0)</f>
      </c>
      <c r="F289" s="0">
        <f>COUNTIF(A$2:A$553,A289)</f>
      </c>
    </row>
    <row r="290">
      <c r="A290" t="s">
        <v>78</v>
      </c>
      <c r="B290" t="s">
        <v>80</v>
      </c>
      <c r="C290" s="7">
        <v>0.7145666666666667</v>
      </c>
      <c r="D290" s="3">
        <f>MAX(C278:C300)</f>
      </c>
      <c r="E290" s="13">
        <f>IF(D290,C290/D290,0)</f>
      </c>
      <c r="F290" s="0">
        <f>COUNTIF(A$2:A$553,A290)</f>
      </c>
    </row>
    <row r="291">
      <c r="A291" t="s">
        <v>78</v>
      </c>
      <c r="B291" t="s">
        <v>82</v>
      </c>
      <c r="C291" s="7">
        <v>0.7119</v>
      </c>
      <c r="D291" s="3">
        <f>MAX(C278:C300)</f>
      </c>
      <c r="E291" s="13">
        <f>IF(D291,C291/D291,0)</f>
      </c>
      <c r="F291" s="0">
        <f>COUNTIF(A$2:A$553,A291)</f>
      </c>
    </row>
    <row r="292">
      <c r="A292" t="s">
        <v>78</v>
      </c>
      <c r="B292" t="s">
        <v>84</v>
      </c>
      <c r="C292" s="7">
        <v>0.7227777777777776</v>
      </c>
      <c r="D292" s="3">
        <f>MAX(C278:C300)</f>
      </c>
      <c r="E292" s="13">
        <f>IF(D292,C292/D292,0)</f>
      </c>
      <c r="F292" s="0">
        <f>COUNTIF(A$2:A$553,A292)</f>
      </c>
    </row>
    <row r="293">
      <c r="A293" t="s">
        <v>78</v>
      </c>
      <c r="B293" t="s">
        <v>86</v>
      </c>
      <c r="C293" s="7">
        <v>0.7732142857142857</v>
      </c>
      <c r="D293" s="3">
        <f>MAX(C278:C300)</f>
      </c>
      <c r="E293" s="13">
        <f>IF(D293,C293/D293,0)</f>
      </c>
      <c r="F293" s="0">
        <f>COUNTIF(A$2:A$553,A293)</f>
      </c>
    </row>
    <row r="294">
      <c r="A294" t="s">
        <v>78</v>
      </c>
      <c r="B294" t="s">
        <v>88</v>
      </c>
      <c r="C294" s="8">
        <v>0.8374714285714285</v>
      </c>
      <c r="D294" s="3">
        <f>MAX(C278:C300)</f>
      </c>
      <c r="E294" s="13">
        <f>IF(D294,C294/D294,0)</f>
      </c>
      <c r="F294" s="0">
        <f>COUNTIF(A$2:A$553,A294)</f>
      </c>
    </row>
    <row r="295">
      <c r="A295" t="s">
        <v>78</v>
      </c>
      <c r="B295" t="s">
        <v>90</v>
      </c>
      <c r="C295" s="6">
        <v>0.5972000000000001</v>
      </c>
      <c r="D295" s="3">
        <f>MAX(C278:C300)</f>
      </c>
      <c r="E295" s="13">
        <f>IF(D295,C295/D295,0)</f>
      </c>
      <c r="F295" s="0">
        <f>COUNTIF(A$2:A$553,A295)</f>
      </c>
    </row>
    <row r="296">
      <c r="A296" t="s">
        <v>78</v>
      </c>
      <c r="B296" t="s">
        <v>92</v>
      </c>
      <c r="C296" s="7">
        <v>0.7442857142857143</v>
      </c>
      <c r="D296" s="3">
        <f>MAX(C278:C300)</f>
      </c>
      <c r="E296" s="13">
        <f>IF(D296,C296/D296,0)</f>
      </c>
      <c r="F296" s="0">
        <f>COUNTIF(A$2:A$553,A296)</f>
      </c>
    </row>
    <row r="297">
      <c r="A297" t="s">
        <v>78</v>
      </c>
      <c r="B297" t="s">
        <v>94</v>
      </c>
      <c r="C297" s="7">
        <v>0.6927</v>
      </c>
      <c r="D297" s="3">
        <f>MAX(C278:C300)</f>
      </c>
      <c r="E297" s="13">
        <f>IF(D297,C297/D297,0)</f>
      </c>
      <c r="F297" s="0">
        <f>COUNTIF(A$2:A$553,A297)</f>
      </c>
    </row>
    <row r="298">
      <c r="A298" t="s">
        <v>78</v>
      </c>
      <c r="B298" t="s">
        <v>96</v>
      </c>
      <c r="C298" s="7">
        <v>0.7188333333333333</v>
      </c>
      <c r="D298" s="3">
        <f>MAX(C278:C300)</f>
      </c>
      <c r="E298" s="13">
        <f>IF(D298,C298/D298,0)</f>
      </c>
      <c r="F298" s="0">
        <f>COUNTIF(A$2:A$553,A298)</f>
      </c>
    </row>
    <row r="299">
      <c r="A299" t="s">
        <v>78</v>
      </c>
      <c r="B299" t="s">
        <v>98</v>
      </c>
      <c r="C299" s="8">
        <v>0.834175</v>
      </c>
      <c r="D299" s="3">
        <f>MAX(C278:C300)</f>
      </c>
      <c r="E299" s="13">
        <f>IF(D299,C299/D299,0)</f>
      </c>
      <c r="F299" s="0">
        <f>COUNTIF(A$2:A$553,A299)</f>
      </c>
    </row>
    <row r="300">
      <c r="A300" t="s">
        <v>78</v>
      </c>
      <c r="B300" t="s">
        <v>100</v>
      </c>
      <c r="C300" s="7">
        <v>0.6054666666666667</v>
      </c>
      <c r="D300" s="3">
        <f>MAX(C278:C300)</f>
      </c>
      <c r="E300" s="13">
        <f>IF(D300,C300/D300,0)</f>
      </c>
      <c r="F300" s="0">
        <f>COUNTIF(A$2:A$553,A300)</f>
      </c>
    </row>
    <row r="301">
      <c r="A301" t="s">
        <v>80</v>
      </c>
      <c r="B301" t="s">
        <v>54</v>
      </c>
      <c r="C301" s="8">
        <v>0.8589142857142856</v>
      </c>
      <c r="D301" s="3">
        <f>MAX(C301:C323)</f>
      </c>
      <c r="E301" s="13">
        <f>IF(D301,C301/D301,0)</f>
      </c>
      <c r="F301" s="0">
        <f>COUNTIF(A$2:A$553,A301)</f>
      </c>
    </row>
    <row r="302">
      <c r="A302" t="s">
        <v>80</v>
      </c>
      <c r="B302" t="s">
        <v>56</v>
      </c>
      <c r="C302" s="7">
        <v>0.6219714285714285</v>
      </c>
      <c r="D302" s="3">
        <f>MAX(C301:C323)</f>
      </c>
      <c r="E302" s="13">
        <f>IF(D302,C302/D302,0)</f>
      </c>
      <c r="F302" s="0">
        <f>COUNTIF(A$2:A$553,A302)</f>
      </c>
    </row>
    <row r="303">
      <c r="A303" t="s">
        <v>80</v>
      </c>
      <c r="B303" t="s">
        <v>58</v>
      </c>
      <c r="C303" s="7">
        <v>0.749</v>
      </c>
      <c r="D303" s="3">
        <f>MAX(C301:C323)</f>
      </c>
      <c r="E303" s="13">
        <f>IF(D303,C303/D303,0)</f>
      </c>
      <c r="F303" s="0">
        <f>COUNTIF(A$2:A$553,A303)</f>
      </c>
    </row>
    <row r="304">
      <c r="A304" t="s">
        <v>80</v>
      </c>
      <c r="B304" t="s">
        <v>60</v>
      </c>
      <c r="C304" s="7">
        <v>0.7539666666666666</v>
      </c>
      <c r="D304" s="3">
        <f>MAX(C301:C323)</f>
      </c>
      <c r="E304" s="13">
        <f>IF(D304,C304/D304,0)</f>
      </c>
      <c r="F304" s="0">
        <f>COUNTIF(A$2:A$553,A304)</f>
      </c>
    </row>
    <row r="305">
      <c r="A305" t="s">
        <v>80</v>
      </c>
      <c r="B305" t="s">
        <v>62</v>
      </c>
      <c r="C305" s="7">
        <v>0.7442666666666667</v>
      </c>
      <c r="D305" s="3">
        <f>MAX(C301:C323)</f>
      </c>
      <c r="E305" s="13">
        <f>IF(D305,C305/D305,0)</f>
      </c>
      <c r="F305" s="0">
        <f>COUNTIF(A$2:A$553,A305)</f>
      </c>
    </row>
    <row r="306">
      <c r="A306" t="s">
        <v>80</v>
      </c>
      <c r="B306" t="s">
        <v>64</v>
      </c>
      <c r="C306" s="7">
        <v>0.7578333333333334</v>
      </c>
      <c r="D306" s="3">
        <f>MAX(C301:C323)</f>
      </c>
      <c r="E306" s="13">
        <f>IF(D306,C306/D306,0)</f>
      </c>
      <c r="F306" s="0">
        <f>COUNTIF(A$2:A$553,A306)</f>
      </c>
    </row>
    <row r="307">
      <c r="A307" t="s">
        <v>80</v>
      </c>
      <c r="B307" t="s">
        <v>66</v>
      </c>
      <c r="C307" s="7">
        <v>0.7754285714285716</v>
      </c>
      <c r="D307" s="3">
        <f>MAX(C301:C323)</f>
      </c>
      <c r="E307" s="13">
        <f>IF(D307,C307/D307,0)</f>
      </c>
      <c r="F307" s="0">
        <f>COUNTIF(A$2:A$553,A307)</f>
      </c>
    </row>
    <row r="308">
      <c r="A308" t="s">
        <v>80</v>
      </c>
      <c r="B308" t="s">
        <v>68</v>
      </c>
      <c r="C308" s="7">
        <v>0.7510285714285713</v>
      </c>
      <c r="D308" s="3">
        <f>MAX(C301:C323)</f>
      </c>
      <c r="E308" s="13">
        <f>IF(D308,C308/D308,0)</f>
      </c>
      <c r="F308" s="0">
        <f>COUNTIF(A$2:A$553,A308)</f>
      </c>
    </row>
    <row r="309">
      <c r="A309" t="s">
        <v>80</v>
      </c>
      <c r="B309" t="s">
        <v>70</v>
      </c>
      <c r="C309" s="7">
        <v>0.7510285714285713</v>
      </c>
      <c r="D309" s="3">
        <f>MAX(C301:C323)</f>
      </c>
      <c r="E309" s="13">
        <f>IF(D309,C309/D309,0)</f>
      </c>
      <c r="F309" s="0">
        <f>COUNTIF(A$2:A$553,A309)</f>
      </c>
    </row>
    <row r="310">
      <c r="A310" t="s">
        <v>80</v>
      </c>
      <c r="B310" t="s">
        <v>72</v>
      </c>
      <c r="C310" s="7">
        <v>0.7369125</v>
      </c>
      <c r="D310" s="3">
        <f>MAX(C301:C323)</f>
      </c>
      <c r="E310" s="13">
        <f>IF(D310,C310/D310,0)</f>
      </c>
      <c r="F310" s="0">
        <f>COUNTIF(A$2:A$553,A310)</f>
      </c>
    </row>
    <row r="311">
      <c r="A311" t="s">
        <v>80</v>
      </c>
      <c r="B311" t="s">
        <v>74</v>
      </c>
      <c r="C311" s="7">
        <v>0.7311749999999999</v>
      </c>
      <c r="D311" s="3">
        <f>MAX(C301:C323)</f>
      </c>
      <c r="E311" s="13">
        <f>IF(D311,C311/D311,0)</f>
      </c>
      <c r="F311" s="0">
        <f>COUNTIF(A$2:A$553,A311)</f>
      </c>
    </row>
    <row r="312">
      <c r="A312" t="s">
        <v>80</v>
      </c>
      <c r="B312" t="s">
        <v>76</v>
      </c>
      <c r="C312" s="7">
        <v>0.62815</v>
      </c>
      <c r="D312" s="3">
        <f>MAX(C301:C323)</f>
      </c>
      <c r="E312" s="13">
        <f>IF(D312,C312/D312,0)</f>
      </c>
      <c r="F312" s="0">
        <f>COUNTIF(A$2:A$553,A312)</f>
      </c>
    </row>
    <row r="313">
      <c r="A313" t="s">
        <v>80</v>
      </c>
      <c r="B313" t="s">
        <v>78</v>
      </c>
      <c r="C313" s="6">
        <v>0.54815</v>
      </c>
      <c r="D313" s="3">
        <f>MAX(C301:C323)</f>
      </c>
      <c r="E313" s="13">
        <f>IF(D313,C313/D313,0)</f>
      </c>
      <c r="F313" s="0">
        <f>COUNTIF(A$2:A$553,A313)</f>
      </c>
    </row>
    <row r="314">
      <c r="A314" t="s">
        <v>80</v>
      </c>
      <c r="B314" t="s">
        <v>82</v>
      </c>
      <c r="C314" s="7">
        <v>0.7119</v>
      </c>
      <c r="D314" s="3">
        <f>MAX(C301:C323)</f>
      </c>
      <c r="E314" s="13">
        <f>IF(D314,C314/D314,0)</f>
      </c>
      <c r="F314" s="0">
        <f>COUNTIF(A$2:A$553,A314)</f>
      </c>
    </row>
    <row r="315">
      <c r="A315" t="s">
        <v>80</v>
      </c>
      <c r="B315" t="s">
        <v>84</v>
      </c>
      <c r="C315" s="7">
        <v>0.7227777777777776</v>
      </c>
      <c r="D315" s="3">
        <f>MAX(C301:C323)</f>
      </c>
      <c r="E315" s="13">
        <f>IF(D315,C315/D315,0)</f>
      </c>
      <c r="F315" s="0">
        <f>COUNTIF(A$2:A$553,A315)</f>
      </c>
    </row>
    <row r="316">
      <c r="A316" t="s">
        <v>80</v>
      </c>
      <c r="B316" t="s">
        <v>86</v>
      </c>
      <c r="C316" s="7">
        <v>0.7732142857142857</v>
      </c>
      <c r="D316" s="3">
        <f>MAX(C301:C323)</f>
      </c>
      <c r="E316" s="13">
        <f>IF(D316,C316/D316,0)</f>
      </c>
      <c r="F316" s="0">
        <f>COUNTIF(A$2:A$553,A316)</f>
      </c>
    </row>
    <row r="317">
      <c r="A317" t="s">
        <v>80</v>
      </c>
      <c r="B317" t="s">
        <v>88</v>
      </c>
      <c r="C317" s="8">
        <v>0.8374714285714285</v>
      </c>
      <c r="D317" s="3">
        <f>MAX(C301:C323)</f>
      </c>
      <c r="E317" s="13">
        <f>IF(D317,C317/D317,0)</f>
      </c>
      <c r="F317" s="0">
        <f>COUNTIF(A$2:A$553,A317)</f>
      </c>
    </row>
    <row r="318">
      <c r="A318" t="s">
        <v>80</v>
      </c>
      <c r="B318" t="s">
        <v>90</v>
      </c>
      <c r="C318" s="6">
        <v>0.5972000000000001</v>
      </c>
      <c r="D318" s="3">
        <f>MAX(C301:C323)</f>
      </c>
      <c r="E318" s="13">
        <f>IF(D318,C318/D318,0)</f>
      </c>
      <c r="F318" s="0">
        <f>COUNTIF(A$2:A$553,A318)</f>
      </c>
    </row>
    <row r="319">
      <c r="A319" t="s">
        <v>80</v>
      </c>
      <c r="B319" t="s">
        <v>92</v>
      </c>
      <c r="C319" s="7">
        <v>0.7442857142857143</v>
      </c>
      <c r="D319" s="3">
        <f>MAX(C301:C323)</f>
      </c>
      <c r="E319" s="13">
        <f>IF(D319,C319/D319,0)</f>
      </c>
      <c r="F319" s="0">
        <f>COUNTIF(A$2:A$553,A319)</f>
      </c>
    </row>
    <row r="320">
      <c r="A320" t="s">
        <v>80</v>
      </c>
      <c r="B320" t="s">
        <v>94</v>
      </c>
      <c r="C320" s="7">
        <v>0.6927</v>
      </c>
      <c r="D320" s="3">
        <f>MAX(C301:C323)</f>
      </c>
      <c r="E320" s="13">
        <f>IF(D320,C320/D320,0)</f>
      </c>
      <c r="F320" s="0">
        <f>COUNTIF(A$2:A$553,A320)</f>
      </c>
    </row>
    <row r="321">
      <c r="A321" t="s">
        <v>80</v>
      </c>
      <c r="B321" t="s">
        <v>96</v>
      </c>
      <c r="C321" s="7">
        <v>0.7188333333333333</v>
      </c>
      <c r="D321" s="3">
        <f>MAX(C301:C323)</f>
      </c>
      <c r="E321" s="13">
        <f>IF(D321,C321/D321,0)</f>
      </c>
      <c r="F321" s="0">
        <f>COUNTIF(A$2:A$553,A321)</f>
      </c>
    </row>
    <row r="322">
      <c r="A322" t="s">
        <v>80</v>
      </c>
      <c r="B322" t="s">
        <v>98</v>
      </c>
      <c r="C322" s="8">
        <v>0.834175</v>
      </c>
      <c r="D322" s="3">
        <f>MAX(C301:C323)</f>
      </c>
      <c r="E322" s="13">
        <f>IF(D322,C322/D322,0)</f>
      </c>
      <c r="F322" s="0">
        <f>COUNTIF(A$2:A$553,A322)</f>
      </c>
    </row>
    <row r="323">
      <c r="A323" t="s">
        <v>80</v>
      </c>
      <c r="B323" t="s">
        <v>100</v>
      </c>
      <c r="C323" s="7">
        <v>0.6054666666666667</v>
      </c>
      <c r="D323" s="3">
        <f>MAX(C301:C323)</f>
      </c>
      <c r="E323" s="13">
        <f>IF(D323,C323/D323,0)</f>
      </c>
      <c r="F323" s="0">
        <f>COUNTIF(A$2:A$553,A323)</f>
      </c>
    </row>
    <row r="324">
      <c r="A324" t="s">
        <v>82</v>
      </c>
      <c r="B324" t="s">
        <v>54</v>
      </c>
      <c r="C324" s="8">
        <v>0.8589142857142856</v>
      </c>
      <c r="D324" s="3">
        <f>MAX(C324:C346)</f>
      </c>
      <c r="E324" s="13">
        <f>IF(D324,C324/D324,0)</f>
      </c>
      <c r="F324" s="0">
        <f>COUNTIF(A$2:A$553,A324)</f>
      </c>
    </row>
    <row r="325">
      <c r="A325" t="s">
        <v>82</v>
      </c>
      <c r="B325" t="s">
        <v>56</v>
      </c>
      <c r="C325" s="7">
        <v>0.6219714285714285</v>
      </c>
      <c r="D325" s="3">
        <f>MAX(C324:C346)</f>
      </c>
      <c r="E325" s="13">
        <f>IF(D325,C325/D325,0)</f>
      </c>
      <c r="F325" s="0">
        <f>COUNTIF(A$2:A$553,A325)</f>
      </c>
    </row>
    <row r="326">
      <c r="A326" t="s">
        <v>82</v>
      </c>
      <c r="B326" t="s">
        <v>58</v>
      </c>
      <c r="C326" s="7">
        <v>0.749</v>
      </c>
      <c r="D326" s="3">
        <f>MAX(C324:C346)</f>
      </c>
      <c r="E326" s="13">
        <f>IF(D326,C326/D326,0)</f>
      </c>
      <c r="F326" s="0">
        <f>COUNTIF(A$2:A$553,A326)</f>
      </c>
    </row>
    <row r="327">
      <c r="A327" t="s">
        <v>82</v>
      </c>
      <c r="B327" t="s">
        <v>60</v>
      </c>
      <c r="C327" s="7">
        <v>0.7539666666666666</v>
      </c>
      <c r="D327" s="3">
        <f>MAX(C324:C346)</f>
      </c>
      <c r="E327" s="13">
        <f>IF(D327,C327/D327,0)</f>
      </c>
      <c r="F327" s="0">
        <f>COUNTIF(A$2:A$553,A327)</f>
      </c>
    </row>
    <row r="328">
      <c r="A328" t="s">
        <v>82</v>
      </c>
      <c r="B328" t="s">
        <v>62</v>
      </c>
      <c r="C328" s="7">
        <v>0.7442666666666667</v>
      </c>
      <c r="D328" s="3">
        <f>MAX(C324:C346)</f>
      </c>
      <c r="E328" s="13">
        <f>IF(D328,C328/D328,0)</f>
      </c>
      <c r="F328" s="0">
        <f>COUNTIF(A$2:A$553,A328)</f>
      </c>
    </row>
    <row r="329">
      <c r="A329" t="s">
        <v>82</v>
      </c>
      <c r="B329" t="s">
        <v>64</v>
      </c>
      <c r="C329" s="7">
        <v>0.7578333333333334</v>
      </c>
      <c r="D329" s="3">
        <f>MAX(C324:C346)</f>
      </c>
      <c r="E329" s="13">
        <f>IF(D329,C329/D329,0)</f>
      </c>
      <c r="F329" s="0">
        <f>COUNTIF(A$2:A$553,A329)</f>
      </c>
    </row>
    <row r="330">
      <c r="A330" t="s">
        <v>82</v>
      </c>
      <c r="B330" t="s">
        <v>66</v>
      </c>
      <c r="C330" s="7">
        <v>0.7754285714285716</v>
      </c>
      <c r="D330" s="3">
        <f>MAX(C324:C346)</f>
      </c>
      <c r="E330" s="13">
        <f>IF(D330,C330/D330,0)</f>
      </c>
      <c r="F330" s="0">
        <f>COUNTIF(A$2:A$553,A330)</f>
      </c>
    </row>
    <row r="331">
      <c r="A331" t="s">
        <v>82</v>
      </c>
      <c r="B331" t="s">
        <v>68</v>
      </c>
      <c r="C331" s="7">
        <v>0.7510285714285713</v>
      </c>
      <c r="D331" s="3">
        <f>MAX(C324:C346)</f>
      </c>
      <c r="E331" s="13">
        <f>IF(D331,C331/D331,0)</f>
      </c>
      <c r="F331" s="0">
        <f>COUNTIF(A$2:A$553,A331)</f>
      </c>
    </row>
    <row r="332">
      <c r="A332" t="s">
        <v>82</v>
      </c>
      <c r="B332" t="s">
        <v>70</v>
      </c>
      <c r="C332" s="7">
        <v>0.7510285714285713</v>
      </c>
      <c r="D332" s="3">
        <f>MAX(C324:C346)</f>
      </c>
      <c r="E332" s="13">
        <f>IF(D332,C332/D332,0)</f>
      </c>
      <c r="F332" s="0">
        <f>COUNTIF(A$2:A$553,A332)</f>
      </c>
    </row>
    <row r="333">
      <c r="A333" t="s">
        <v>82</v>
      </c>
      <c r="B333" t="s">
        <v>72</v>
      </c>
      <c r="C333" s="7">
        <v>0.7369125</v>
      </c>
      <c r="D333" s="3">
        <f>MAX(C324:C346)</f>
      </c>
      <c r="E333" s="13">
        <f>IF(D333,C333/D333,0)</f>
      </c>
      <c r="F333" s="0">
        <f>COUNTIF(A$2:A$553,A333)</f>
      </c>
    </row>
    <row r="334">
      <c r="A334" t="s">
        <v>82</v>
      </c>
      <c r="B334" t="s">
        <v>74</v>
      </c>
      <c r="C334" s="7">
        <v>0.7311749999999999</v>
      </c>
      <c r="D334" s="3">
        <f>MAX(C324:C346)</f>
      </c>
      <c r="E334" s="13">
        <f>IF(D334,C334/D334,0)</f>
      </c>
      <c r="F334" s="0">
        <f>COUNTIF(A$2:A$553,A334)</f>
      </c>
    </row>
    <row r="335">
      <c r="A335" t="s">
        <v>82</v>
      </c>
      <c r="B335" t="s">
        <v>76</v>
      </c>
      <c r="C335" s="7">
        <v>0.62815</v>
      </c>
      <c r="D335" s="3">
        <f>MAX(C324:C346)</f>
      </c>
      <c r="E335" s="13">
        <f>IF(D335,C335/D335,0)</f>
      </c>
      <c r="F335" s="0">
        <f>COUNTIF(A$2:A$553,A335)</f>
      </c>
    </row>
    <row r="336">
      <c r="A336" t="s">
        <v>82</v>
      </c>
      <c r="B336" t="s">
        <v>78</v>
      </c>
      <c r="C336" s="6">
        <v>0.54815</v>
      </c>
      <c r="D336" s="3">
        <f>MAX(C324:C346)</f>
      </c>
      <c r="E336" s="13">
        <f>IF(D336,C336/D336,0)</f>
      </c>
      <c r="F336" s="0">
        <f>COUNTIF(A$2:A$553,A336)</f>
      </c>
    </row>
    <row r="337">
      <c r="A337" t="s">
        <v>82</v>
      </c>
      <c r="B337" t="s">
        <v>80</v>
      </c>
      <c r="C337" s="7">
        <v>0.7145666666666667</v>
      </c>
      <c r="D337" s="3">
        <f>MAX(C324:C346)</f>
      </c>
      <c r="E337" s="13">
        <f>IF(D337,C337/D337,0)</f>
      </c>
      <c r="F337" s="0">
        <f>COUNTIF(A$2:A$553,A337)</f>
      </c>
    </row>
    <row r="338">
      <c r="A338" t="s">
        <v>82</v>
      </c>
      <c r="B338" t="s">
        <v>84</v>
      </c>
      <c r="C338" s="7">
        <v>0.7227777777777776</v>
      </c>
      <c r="D338" s="3">
        <f>MAX(C324:C346)</f>
      </c>
      <c r="E338" s="13">
        <f>IF(D338,C338/D338,0)</f>
      </c>
      <c r="F338" s="0">
        <f>COUNTIF(A$2:A$553,A338)</f>
      </c>
    </row>
    <row r="339">
      <c r="A339" t="s">
        <v>82</v>
      </c>
      <c r="B339" t="s">
        <v>86</v>
      </c>
      <c r="C339" s="7">
        <v>0.7732142857142857</v>
      </c>
      <c r="D339" s="3">
        <f>MAX(C324:C346)</f>
      </c>
      <c r="E339" s="13">
        <f>IF(D339,C339/D339,0)</f>
      </c>
      <c r="F339" s="0">
        <f>COUNTIF(A$2:A$553,A339)</f>
      </c>
    </row>
    <row r="340">
      <c r="A340" t="s">
        <v>82</v>
      </c>
      <c r="B340" t="s">
        <v>88</v>
      </c>
      <c r="C340" s="8">
        <v>0.8374714285714285</v>
      </c>
      <c r="D340" s="3">
        <f>MAX(C324:C346)</f>
      </c>
      <c r="E340" s="13">
        <f>IF(D340,C340/D340,0)</f>
      </c>
      <c r="F340" s="0">
        <f>COUNTIF(A$2:A$553,A340)</f>
      </c>
    </row>
    <row r="341">
      <c r="A341" t="s">
        <v>82</v>
      </c>
      <c r="B341" t="s">
        <v>90</v>
      </c>
      <c r="C341" s="6">
        <v>0.5972000000000001</v>
      </c>
      <c r="D341" s="3">
        <f>MAX(C324:C346)</f>
      </c>
      <c r="E341" s="13">
        <f>IF(D341,C341/D341,0)</f>
      </c>
      <c r="F341" s="0">
        <f>COUNTIF(A$2:A$553,A341)</f>
      </c>
    </row>
    <row r="342">
      <c r="A342" t="s">
        <v>82</v>
      </c>
      <c r="B342" t="s">
        <v>92</v>
      </c>
      <c r="C342" s="7">
        <v>0.7442857142857143</v>
      </c>
      <c r="D342" s="3">
        <f>MAX(C324:C346)</f>
      </c>
      <c r="E342" s="13">
        <f>IF(D342,C342/D342,0)</f>
      </c>
      <c r="F342" s="0">
        <f>COUNTIF(A$2:A$553,A342)</f>
      </c>
    </row>
    <row r="343">
      <c r="A343" t="s">
        <v>82</v>
      </c>
      <c r="B343" t="s">
        <v>94</v>
      </c>
      <c r="C343" s="7">
        <v>0.6927</v>
      </c>
      <c r="D343" s="3">
        <f>MAX(C324:C346)</f>
      </c>
      <c r="E343" s="13">
        <f>IF(D343,C343/D343,0)</f>
      </c>
      <c r="F343" s="0">
        <f>COUNTIF(A$2:A$553,A343)</f>
      </c>
    </row>
    <row r="344">
      <c r="A344" t="s">
        <v>82</v>
      </c>
      <c r="B344" t="s">
        <v>96</v>
      </c>
      <c r="C344" s="7">
        <v>0.7188333333333333</v>
      </c>
      <c r="D344" s="3">
        <f>MAX(C324:C346)</f>
      </c>
      <c r="E344" s="13">
        <f>IF(D344,C344/D344,0)</f>
      </c>
      <c r="F344" s="0">
        <f>COUNTIF(A$2:A$553,A344)</f>
      </c>
    </row>
    <row r="345">
      <c r="A345" t="s">
        <v>82</v>
      </c>
      <c r="B345" t="s">
        <v>98</v>
      </c>
      <c r="C345" s="8">
        <v>0.834175</v>
      </c>
      <c r="D345" s="3">
        <f>MAX(C324:C346)</f>
      </c>
      <c r="E345" s="13">
        <f>IF(D345,C345/D345,0)</f>
      </c>
      <c r="F345" s="0">
        <f>COUNTIF(A$2:A$553,A345)</f>
      </c>
    </row>
    <row r="346">
      <c r="A346" t="s">
        <v>82</v>
      </c>
      <c r="B346" t="s">
        <v>100</v>
      </c>
      <c r="C346" s="7">
        <v>0.6054666666666667</v>
      </c>
      <c r="D346" s="3">
        <f>MAX(C324:C346)</f>
      </c>
      <c r="E346" s="13">
        <f>IF(D346,C346/D346,0)</f>
      </c>
      <c r="F346" s="0">
        <f>COUNTIF(A$2:A$553,A346)</f>
      </c>
    </row>
    <row r="347">
      <c r="A347" t="s">
        <v>84</v>
      </c>
      <c r="B347" t="s">
        <v>54</v>
      </c>
      <c r="C347" s="8">
        <v>0.8589142857142856</v>
      </c>
      <c r="D347" s="3">
        <f>MAX(C347:C369)</f>
      </c>
      <c r="E347" s="13">
        <f>IF(D347,C347/D347,0)</f>
      </c>
      <c r="F347" s="0">
        <f>COUNTIF(A$2:A$553,A347)</f>
      </c>
    </row>
    <row r="348">
      <c r="A348" t="s">
        <v>84</v>
      </c>
      <c r="B348" t="s">
        <v>56</v>
      </c>
      <c r="C348" s="7">
        <v>0.6219714285714285</v>
      </c>
      <c r="D348" s="3">
        <f>MAX(C347:C369)</f>
      </c>
      <c r="E348" s="13">
        <f>IF(D348,C348/D348,0)</f>
      </c>
      <c r="F348" s="0">
        <f>COUNTIF(A$2:A$553,A348)</f>
      </c>
    </row>
    <row r="349">
      <c r="A349" t="s">
        <v>84</v>
      </c>
      <c r="B349" t="s">
        <v>58</v>
      </c>
      <c r="C349" s="7">
        <v>0.749</v>
      </c>
      <c r="D349" s="3">
        <f>MAX(C347:C369)</f>
      </c>
      <c r="E349" s="13">
        <f>IF(D349,C349/D349,0)</f>
      </c>
      <c r="F349" s="0">
        <f>COUNTIF(A$2:A$553,A349)</f>
      </c>
    </row>
    <row r="350">
      <c r="A350" t="s">
        <v>84</v>
      </c>
      <c r="B350" t="s">
        <v>60</v>
      </c>
      <c r="C350" s="7">
        <v>0.7539666666666666</v>
      </c>
      <c r="D350" s="3">
        <f>MAX(C347:C369)</f>
      </c>
      <c r="E350" s="13">
        <f>IF(D350,C350/D350,0)</f>
      </c>
      <c r="F350" s="0">
        <f>COUNTIF(A$2:A$553,A350)</f>
      </c>
    </row>
    <row r="351">
      <c r="A351" t="s">
        <v>84</v>
      </c>
      <c r="B351" t="s">
        <v>62</v>
      </c>
      <c r="C351" s="7">
        <v>0.7442666666666667</v>
      </c>
      <c r="D351" s="3">
        <f>MAX(C347:C369)</f>
      </c>
      <c r="E351" s="13">
        <f>IF(D351,C351/D351,0)</f>
      </c>
      <c r="F351" s="0">
        <f>COUNTIF(A$2:A$553,A351)</f>
      </c>
    </row>
    <row r="352">
      <c r="A352" t="s">
        <v>84</v>
      </c>
      <c r="B352" t="s">
        <v>64</v>
      </c>
      <c r="C352" s="7">
        <v>0.7578333333333334</v>
      </c>
      <c r="D352" s="3">
        <f>MAX(C347:C369)</f>
      </c>
      <c r="E352" s="13">
        <f>IF(D352,C352/D352,0)</f>
      </c>
      <c r="F352" s="0">
        <f>COUNTIF(A$2:A$553,A352)</f>
      </c>
    </row>
    <row r="353">
      <c r="A353" t="s">
        <v>84</v>
      </c>
      <c r="B353" t="s">
        <v>66</v>
      </c>
      <c r="C353" s="7">
        <v>0.7754285714285716</v>
      </c>
      <c r="D353" s="3">
        <f>MAX(C347:C369)</f>
      </c>
      <c r="E353" s="13">
        <f>IF(D353,C353/D353,0)</f>
      </c>
      <c r="F353" s="0">
        <f>COUNTIF(A$2:A$553,A353)</f>
      </c>
    </row>
    <row r="354">
      <c r="A354" t="s">
        <v>84</v>
      </c>
      <c r="B354" t="s">
        <v>68</v>
      </c>
      <c r="C354" s="7">
        <v>0.7510285714285713</v>
      </c>
      <c r="D354" s="3">
        <f>MAX(C347:C369)</f>
      </c>
      <c r="E354" s="13">
        <f>IF(D354,C354/D354,0)</f>
      </c>
      <c r="F354" s="0">
        <f>COUNTIF(A$2:A$553,A354)</f>
      </c>
    </row>
    <row r="355">
      <c r="A355" t="s">
        <v>84</v>
      </c>
      <c r="B355" t="s">
        <v>70</v>
      </c>
      <c r="C355" s="7">
        <v>0.7510285714285713</v>
      </c>
      <c r="D355" s="3">
        <f>MAX(C347:C369)</f>
      </c>
      <c r="E355" s="13">
        <f>IF(D355,C355/D355,0)</f>
      </c>
      <c r="F355" s="0">
        <f>COUNTIF(A$2:A$553,A355)</f>
      </c>
    </row>
    <row r="356">
      <c r="A356" t="s">
        <v>84</v>
      </c>
      <c r="B356" t="s">
        <v>72</v>
      </c>
      <c r="C356" s="7">
        <v>0.7369125</v>
      </c>
      <c r="D356" s="3">
        <f>MAX(C347:C369)</f>
      </c>
      <c r="E356" s="13">
        <f>IF(D356,C356/D356,0)</f>
      </c>
      <c r="F356" s="0">
        <f>COUNTIF(A$2:A$553,A356)</f>
      </c>
    </row>
    <row r="357">
      <c r="A357" t="s">
        <v>84</v>
      </c>
      <c r="B357" t="s">
        <v>74</v>
      </c>
      <c r="C357" s="7">
        <v>0.7311749999999999</v>
      </c>
      <c r="D357" s="3">
        <f>MAX(C347:C369)</f>
      </c>
      <c r="E357" s="13">
        <f>IF(D357,C357/D357,0)</f>
      </c>
      <c r="F357" s="0">
        <f>COUNTIF(A$2:A$553,A357)</f>
      </c>
    </row>
    <row r="358">
      <c r="A358" t="s">
        <v>84</v>
      </c>
      <c r="B358" t="s">
        <v>76</v>
      </c>
      <c r="C358" s="7">
        <v>0.62815</v>
      </c>
      <c r="D358" s="3">
        <f>MAX(C347:C369)</f>
      </c>
      <c r="E358" s="13">
        <f>IF(D358,C358/D358,0)</f>
      </c>
      <c r="F358" s="0">
        <f>COUNTIF(A$2:A$553,A358)</f>
      </c>
    </row>
    <row r="359">
      <c r="A359" t="s">
        <v>84</v>
      </c>
      <c r="B359" t="s">
        <v>78</v>
      </c>
      <c r="C359" s="6">
        <v>0.54815</v>
      </c>
      <c r="D359" s="3">
        <f>MAX(C347:C369)</f>
      </c>
      <c r="E359" s="13">
        <f>IF(D359,C359/D359,0)</f>
      </c>
      <c r="F359" s="0">
        <f>COUNTIF(A$2:A$553,A359)</f>
      </c>
    </row>
    <row r="360">
      <c r="A360" t="s">
        <v>84</v>
      </c>
      <c r="B360" t="s">
        <v>80</v>
      </c>
      <c r="C360" s="7">
        <v>0.7145666666666667</v>
      </c>
      <c r="D360" s="3">
        <f>MAX(C347:C369)</f>
      </c>
      <c r="E360" s="13">
        <f>IF(D360,C360/D360,0)</f>
      </c>
      <c r="F360" s="0">
        <f>COUNTIF(A$2:A$553,A360)</f>
      </c>
    </row>
    <row r="361">
      <c r="A361" t="s">
        <v>84</v>
      </c>
      <c r="B361" t="s">
        <v>82</v>
      </c>
      <c r="C361" s="7">
        <v>0.7119</v>
      </c>
      <c r="D361" s="3">
        <f>MAX(C347:C369)</f>
      </c>
      <c r="E361" s="13">
        <f>IF(D361,C361/D361,0)</f>
      </c>
      <c r="F361" s="0">
        <f>COUNTIF(A$2:A$553,A361)</f>
      </c>
    </row>
    <row r="362">
      <c r="A362" t="s">
        <v>84</v>
      </c>
      <c r="B362" t="s">
        <v>86</v>
      </c>
      <c r="C362" s="7">
        <v>0.7732142857142857</v>
      </c>
      <c r="D362" s="3">
        <f>MAX(C347:C369)</f>
      </c>
      <c r="E362" s="13">
        <f>IF(D362,C362/D362,0)</f>
      </c>
      <c r="F362" s="0">
        <f>COUNTIF(A$2:A$553,A362)</f>
      </c>
    </row>
    <row r="363">
      <c r="A363" t="s">
        <v>84</v>
      </c>
      <c r="B363" t="s">
        <v>88</v>
      </c>
      <c r="C363" s="8">
        <v>0.8374714285714285</v>
      </c>
      <c r="D363" s="3">
        <f>MAX(C347:C369)</f>
      </c>
      <c r="E363" s="13">
        <f>IF(D363,C363/D363,0)</f>
      </c>
      <c r="F363" s="0">
        <f>COUNTIF(A$2:A$553,A363)</f>
      </c>
    </row>
    <row r="364">
      <c r="A364" t="s">
        <v>84</v>
      </c>
      <c r="B364" t="s">
        <v>90</v>
      </c>
      <c r="C364" s="6">
        <v>0.5972000000000001</v>
      </c>
      <c r="D364" s="3">
        <f>MAX(C347:C369)</f>
      </c>
      <c r="E364" s="13">
        <f>IF(D364,C364/D364,0)</f>
      </c>
      <c r="F364" s="0">
        <f>COUNTIF(A$2:A$553,A364)</f>
      </c>
    </row>
    <row r="365">
      <c r="A365" t="s">
        <v>84</v>
      </c>
      <c r="B365" t="s">
        <v>92</v>
      </c>
      <c r="C365" s="7">
        <v>0.7442857142857143</v>
      </c>
      <c r="D365" s="3">
        <f>MAX(C347:C369)</f>
      </c>
      <c r="E365" s="13">
        <f>IF(D365,C365/D365,0)</f>
      </c>
      <c r="F365" s="0">
        <f>COUNTIF(A$2:A$553,A365)</f>
      </c>
    </row>
    <row r="366">
      <c r="A366" t="s">
        <v>84</v>
      </c>
      <c r="B366" t="s">
        <v>94</v>
      </c>
      <c r="C366" s="7">
        <v>0.6927</v>
      </c>
      <c r="D366" s="3">
        <f>MAX(C347:C369)</f>
      </c>
      <c r="E366" s="13">
        <f>IF(D366,C366/D366,0)</f>
      </c>
      <c r="F366" s="0">
        <f>COUNTIF(A$2:A$553,A366)</f>
      </c>
    </row>
    <row r="367">
      <c r="A367" t="s">
        <v>84</v>
      </c>
      <c r="B367" t="s">
        <v>96</v>
      </c>
      <c r="C367" s="7">
        <v>0.7188333333333333</v>
      </c>
      <c r="D367" s="3">
        <f>MAX(C347:C369)</f>
      </c>
      <c r="E367" s="13">
        <f>IF(D367,C367/D367,0)</f>
      </c>
      <c r="F367" s="0">
        <f>COUNTIF(A$2:A$553,A367)</f>
      </c>
    </row>
    <row r="368">
      <c r="A368" t="s">
        <v>84</v>
      </c>
      <c r="B368" t="s">
        <v>98</v>
      </c>
      <c r="C368" s="8">
        <v>0.834175</v>
      </c>
      <c r="D368" s="3">
        <f>MAX(C347:C369)</f>
      </c>
      <c r="E368" s="13">
        <f>IF(D368,C368/D368,0)</f>
      </c>
      <c r="F368" s="0">
        <f>COUNTIF(A$2:A$553,A368)</f>
      </c>
    </row>
    <row r="369">
      <c r="A369" t="s">
        <v>84</v>
      </c>
      <c r="B369" t="s">
        <v>100</v>
      </c>
      <c r="C369" s="7">
        <v>0.6054666666666667</v>
      </c>
      <c r="D369" s="3">
        <f>MAX(C347:C369)</f>
      </c>
      <c r="E369" s="13">
        <f>IF(D369,C369/D369,0)</f>
      </c>
      <c r="F369" s="0">
        <f>COUNTIF(A$2:A$553,A369)</f>
      </c>
    </row>
    <row r="370">
      <c r="A370" t="s">
        <v>86</v>
      </c>
      <c r="B370" t="s">
        <v>54</v>
      </c>
      <c r="C370" s="8">
        <v>0.8589142857142856</v>
      </c>
      <c r="D370" s="3">
        <f>MAX(C370:C392)</f>
      </c>
      <c r="E370" s="13">
        <f>IF(D370,C370/D370,0)</f>
      </c>
      <c r="F370" s="0">
        <f>COUNTIF(A$2:A$553,A370)</f>
      </c>
    </row>
    <row r="371">
      <c r="A371" t="s">
        <v>86</v>
      </c>
      <c r="B371" t="s">
        <v>56</v>
      </c>
      <c r="C371" s="7">
        <v>0.6219714285714285</v>
      </c>
      <c r="D371" s="3">
        <f>MAX(C370:C392)</f>
      </c>
      <c r="E371" s="13">
        <f>IF(D371,C371/D371,0)</f>
      </c>
      <c r="F371" s="0">
        <f>COUNTIF(A$2:A$553,A371)</f>
      </c>
    </row>
    <row r="372">
      <c r="A372" t="s">
        <v>86</v>
      </c>
      <c r="B372" t="s">
        <v>58</v>
      </c>
      <c r="C372" s="7">
        <v>0.749</v>
      </c>
      <c r="D372" s="3">
        <f>MAX(C370:C392)</f>
      </c>
      <c r="E372" s="13">
        <f>IF(D372,C372/D372,0)</f>
      </c>
      <c r="F372" s="0">
        <f>COUNTIF(A$2:A$553,A372)</f>
      </c>
    </row>
    <row r="373">
      <c r="A373" t="s">
        <v>86</v>
      </c>
      <c r="B373" t="s">
        <v>60</v>
      </c>
      <c r="C373" s="7">
        <v>0.7539666666666666</v>
      </c>
      <c r="D373" s="3">
        <f>MAX(C370:C392)</f>
      </c>
      <c r="E373" s="13">
        <f>IF(D373,C373/D373,0)</f>
      </c>
      <c r="F373" s="0">
        <f>COUNTIF(A$2:A$553,A373)</f>
      </c>
    </row>
    <row r="374">
      <c r="A374" t="s">
        <v>86</v>
      </c>
      <c r="B374" t="s">
        <v>62</v>
      </c>
      <c r="C374" s="7">
        <v>0.7442666666666667</v>
      </c>
      <c r="D374" s="3">
        <f>MAX(C370:C392)</f>
      </c>
      <c r="E374" s="13">
        <f>IF(D374,C374/D374,0)</f>
      </c>
      <c r="F374" s="0">
        <f>COUNTIF(A$2:A$553,A374)</f>
      </c>
    </row>
    <row r="375">
      <c r="A375" t="s">
        <v>86</v>
      </c>
      <c r="B375" t="s">
        <v>64</v>
      </c>
      <c r="C375" s="7">
        <v>0.7578333333333334</v>
      </c>
      <c r="D375" s="3">
        <f>MAX(C370:C392)</f>
      </c>
      <c r="E375" s="13">
        <f>IF(D375,C375/D375,0)</f>
      </c>
      <c r="F375" s="0">
        <f>COUNTIF(A$2:A$553,A375)</f>
      </c>
    </row>
    <row r="376">
      <c r="A376" t="s">
        <v>86</v>
      </c>
      <c r="B376" t="s">
        <v>66</v>
      </c>
      <c r="C376" s="7">
        <v>0.7754285714285716</v>
      </c>
      <c r="D376" s="3">
        <f>MAX(C370:C392)</f>
      </c>
      <c r="E376" s="13">
        <f>IF(D376,C376/D376,0)</f>
      </c>
      <c r="F376" s="0">
        <f>COUNTIF(A$2:A$553,A376)</f>
      </c>
    </row>
    <row r="377">
      <c r="A377" t="s">
        <v>86</v>
      </c>
      <c r="B377" t="s">
        <v>68</v>
      </c>
      <c r="C377" s="7">
        <v>0.7510285714285713</v>
      </c>
      <c r="D377" s="3">
        <f>MAX(C370:C392)</f>
      </c>
      <c r="E377" s="13">
        <f>IF(D377,C377/D377,0)</f>
      </c>
      <c r="F377" s="0">
        <f>COUNTIF(A$2:A$553,A377)</f>
      </c>
    </row>
    <row r="378">
      <c r="A378" t="s">
        <v>86</v>
      </c>
      <c r="B378" t="s">
        <v>70</v>
      </c>
      <c r="C378" s="7">
        <v>0.7510285714285713</v>
      </c>
      <c r="D378" s="3">
        <f>MAX(C370:C392)</f>
      </c>
      <c r="E378" s="13">
        <f>IF(D378,C378/D378,0)</f>
      </c>
      <c r="F378" s="0">
        <f>COUNTIF(A$2:A$553,A378)</f>
      </c>
    </row>
    <row r="379">
      <c r="A379" t="s">
        <v>86</v>
      </c>
      <c r="B379" t="s">
        <v>72</v>
      </c>
      <c r="C379" s="7">
        <v>0.7369125</v>
      </c>
      <c r="D379" s="3">
        <f>MAX(C370:C392)</f>
      </c>
      <c r="E379" s="13">
        <f>IF(D379,C379/D379,0)</f>
      </c>
      <c r="F379" s="0">
        <f>COUNTIF(A$2:A$553,A379)</f>
      </c>
    </row>
    <row r="380">
      <c r="A380" t="s">
        <v>86</v>
      </c>
      <c r="B380" t="s">
        <v>74</v>
      </c>
      <c r="C380" s="7">
        <v>0.7311749999999999</v>
      </c>
      <c r="D380" s="3">
        <f>MAX(C370:C392)</f>
      </c>
      <c r="E380" s="13">
        <f>IF(D380,C380/D380,0)</f>
      </c>
      <c r="F380" s="0">
        <f>COUNTIF(A$2:A$553,A380)</f>
      </c>
    </row>
    <row r="381">
      <c r="A381" t="s">
        <v>86</v>
      </c>
      <c r="B381" t="s">
        <v>76</v>
      </c>
      <c r="C381" s="7">
        <v>0.62815</v>
      </c>
      <c r="D381" s="3">
        <f>MAX(C370:C392)</f>
      </c>
      <c r="E381" s="13">
        <f>IF(D381,C381/D381,0)</f>
      </c>
      <c r="F381" s="0">
        <f>COUNTIF(A$2:A$553,A381)</f>
      </c>
    </row>
    <row r="382">
      <c r="A382" t="s">
        <v>86</v>
      </c>
      <c r="B382" t="s">
        <v>78</v>
      </c>
      <c r="C382" s="6">
        <v>0.54815</v>
      </c>
      <c r="D382" s="3">
        <f>MAX(C370:C392)</f>
      </c>
      <c r="E382" s="13">
        <f>IF(D382,C382/D382,0)</f>
      </c>
      <c r="F382" s="0">
        <f>COUNTIF(A$2:A$553,A382)</f>
      </c>
    </row>
    <row r="383">
      <c r="A383" t="s">
        <v>86</v>
      </c>
      <c r="B383" t="s">
        <v>80</v>
      </c>
      <c r="C383" s="7">
        <v>0.7145666666666667</v>
      </c>
      <c r="D383" s="3">
        <f>MAX(C370:C392)</f>
      </c>
      <c r="E383" s="13">
        <f>IF(D383,C383/D383,0)</f>
      </c>
      <c r="F383" s="0">
        <f>COUNTIF(A$2:A$553,A383)</f>
      </c>
    </row>
    <row r="384">
      <c r="A384" t="s">
        <v>86</v>
      </c>
      <c r="B384" t="s">
        <v>82</v>
      </c>
      <c r="C384" s="7">
        <v>0.7119</v>
      </c>
      <c r="D384" s="3">
        <f>MAX(C370:C392)</f>
      </c>
      <c r="E384" s="13">
        <f>IF(D384,C384/D384,0)</f>
      </c>
      <c r="F384" s="0">
        <f>COUNTIF(A$2:A$553,A384)</f>
      </c>
    </row>
    <row r="385">
      <c r="A385" t="s">
        <v>86</v>
      </c>
      <c r="B385" t="s">
        <v>84</v>
      </c>
      <c r="C385" s="7">
        <v>0.7227777777777776</v>
      </c>
      <c r="D385" s="3">
        <f>MAX(C370:C392)</f>
      </c>
      <c r="E385" s="13">
        <f>IF(D385,C385/D385,0)</f>
      </c>
      <c r="F385" s="0">
        <f>COUNTIF(A$2:A$553,A385)</f>
      </c>
    </row>
    <row r="386">
      <c r="A386" t="s">
        <v>86</v>
      </c>
      <c r="B386" t="s">
        <v>88</v>
      </c>
      <c r="C386" s="8">
        <v>0.8374714285714285</v>
      </c>
      <c r="D386" s="3">
        <f>MAX(C370:C392)</f>
      </c>
      <c r="E386" s="13">
        <f>IF(D386,C386/D386,0)</f>
      </c>
      <c r="F386" s="0">
        <f>COUNTIF(A$2:A$553,A386)</f>
      </c>
    </row>
    <row r="387">
      <c r="A387" t="s">
        <v>86</v>
      </c>
      <c r="B387" t="s">
        <v>90</v>
      </c>
      <c r="C387" s="6">
        <v>0.5972000000000001</v>
      </c>
      <c r="D387" s="3">
        <f>MAX(C370:C392)</f>
      </c>
      <c r="E387" s="13">
        <f>IF(D387,C387/D387,0)</f>
      </c>
      <c r="F387" s="0">
        <f>COUNTIF(A$2:A$553,A387)</f>
      </c>
    </row>
    <row r="388">
      <c r="A388" t="s">
        <v>86</v>
      </c>
      <c r="B388" t="s">
        <v>92</v>
      </c>
      <c r="C388" s="7">
        <v>0.7442857142857143</v>
      </c>
      <c r="D388" s="3">
        <f>MAX(C370:C392)</f>
      </c>
      <c r="E388" s="13">
        <f>IF(D388,C388/D388,0)</f>
      </c>
      <c r="F388" s="0">
        <f>COUNTIF(A$2:A$553,A388)</f>
      </c>
    </row>
    <row r="389">
      <c r="A389" t="s">
        <v>86</v>
      </c>
      <c r="B389" t="s">
        <v>94</v>
      </c>
      <c r="C389" s="7">
        <v>0.6927</v>
      </c>
      <c r="D389" s="3">
        <f>MAX(C370:C392)</f>
      </c>
      <c r="E389" s="13">
        <f>IF(D389,C389/D389,0)</f>
      </c>
      <c r="F389" s="0">
        <f>COUNTIF(A$2:A$553,A389)</f>
      </c>
    </row>
    <row r="390">
      <c r="A390" t="s">
        <v>86</v>
      </c>
      <c r="B390" t="s">
        <v>96</v>
      </c>
      <c r="C390" s="7">
        <v>0.7188333333333333</v>
      </c>
      <c r="D390" s="3">
        <f>MAX(C370:C392)</f>
      </c>
      <c r="E390" s="13">
        <f>IF(D390,C390/D390,0)</f>
      </c>
      <c r="F390" s="0">
        <f>COUNTIF(A$2:A$553,A390)</f>
      </c>
    </row>
    <row r="391">
      <c r="A391" t="s">
        <v>86</v>
      </c>
      <c r="B391" t="s">
        <v>98</v>
      </c>
      <c r="C391" s="8">
        <v>0.834175</v>
      </c>
      <c r="D391" s="3">
        <f>MAX(C370:C392)</f>
      </c>
      <c r="E391" s="13">
        <f>IF(D391,C391/D391,0)</f>
      </c>
      <c r="F391" s="0">
        <f>COUNTIF(A$2:A$553,A391)</f>
      </c>
    </row>
    <row r="392">
      <c r="A392" t="s">
        <v>86</v>
      </c>
      <c r="B392" t="s">
        <v>100</v>
      </c>
      <c r="C392" s="7">
        <v>0.6054666666666667</v>
      </c>
      <c r="D392" s="3">
        <f>MAX(C370:C392)</f>
      </c>
      <c r="E392" s="13">
        <f>IF(D392,C392/D392,0)</f>
      </c>
      <c r="F392" s="0">
        <f>COUNTIF(A$2:A$553,A392)</f>
      </c>
    </row>
    <row r="393">
      <c r="A393" t="s">
        <v>88</v>
      </c>
      <c r="B393" t="s">
        <v>54</v>
      </c>
      <c r="C393" s="8">
        <v>0.8589142857142856</v>
      </c>
      <c r="D393" s="3">
        <f>MAX(C393:C415)</f>
      </c>
      <c r="E393" s="13">
        <f>IF(D393,C393/D393,0)</f>
      </c>
      <c r="F393" s="0">
        <f>COUNTIF(A$2:A$553,A393)</f>
      </c>
    </row>
    <row r="394">
      <c r="A394" t="s">
        <v>88</v>
      </c>
      <c r="B394" t="s">
        <v>56</v>
      </c>
      <c r="C394" s="7">
        <v>0.6219714285714285</v>
      </c>
      <c r="D394" s="3">
        <f>MAX(C393:C415)</f>
      </c>
      <c r="E394" s="13">
        <f>IF(D394,C394/D394,0)</f>
      </c>
      <c r="F394" s="0">
        <f>COUNTIF(A$2:A$553,A394)</f>
      </c>
    </row>
    <row r="395">
      <c r="A395" t="s">
        <v>88</v>
      </c>
      <c r="B395" t="s">
        <v>58</v>
      </c>
      <c r="C395" s="7">
        <v>0.749</v>
      </c>
      <c r="D395" s="3">
        <f>MAX(C393:C415)</f>
      </c>
      <c r="E395" s="13">
        <f>IF(D395,C395/D395,0)</f>
      </c>
      <c r="F395" s="0">
        <f>COUNTIF(A$2:A$553,A395)</f>
      </c>
    </row>
    <row r="396">
      <c r="A396" t="s">
        <v>88</v>
      </c>
      <c r="B396" t="s">
        <v>60</v>
      </c>
      <c r="C396" s="7">
        <v>0.7539666666666666</v>
      </c>
      <c r="D396" s="3">
        <f>MAX(C393:C415)</f>
      </c>
      <c r="E396" s="13">
        <f>IF(D396,C396/D396,0)</f>
      </c>
      <c r="F396" s="0">
        <f>COUNTIF(A$2:A$553,A396)</f>
      </c>
    </row>
    <row r="397">
      <c r="A397" t="s">
        <v>88</v>
      </c>
      <c r="B397" t="s">
        <v>62</v>
      </c>
      <c r="C397" s="7">
        <v>0.7442666666666667</v>
      </c>
      <c r="D397" s="3">
        <f>MAX(C393:C415)</f>
      </c>
      <c r="E397" s="13">
        <f>IF(D397,C397/D397,0)</f>
      </c>
      <c r="F397" s="0">
        <f>COUNTIF(A$2:A$553,A397)</f>
      </c>
    </row>
    <row r="398">
      <c r="A398" t="s">
        <v>88</v>
      </c>
      <c r="B398" t="s">
        <v>64</v>
      </c>
      <c r="C398" s="7">
        <v>0.7578333333333334</v>
      </c>
      <c r="D398" s="3">
        <f>MAX(C393:C415)</f>
      </c>
      <c r="E398" s="13">
        <f>IF(D398,C398/D398,0)</f>
      </c>
      <c r="F398" s="0">
        <f>COUNTIF(A$2:A$553,A398)</f>
      </c>
    </row>
    <row r="399">
      <c r="A399" t="s">
        <v>88</v>
      </c>
      <c r="B399" t="s">
        <v>66</v>
      </c>
      <c r="C399" s="7">
        <v>0.7754285714285716</v>
      </c>
      <c r="D399" s="3">
        <f>MAX(C393:C415)</f>
      </c>
      <c r="E399" s="13">
        <f>IF(D399,C399/D399,0)</f>
      </c>
      <c r="F399" s="0">
        <f>COUNTIF(A$2:A$553,A399)</f>
      </c>
    </row>
    <row r="400">
      <c r="A400" t="s">
        <v>88</v>
      </c>
      <c r="B400" t="s">
        <v>68</v>
      </c>
      <c r="C400" s="7">
        <v>0.7510285714285713</v>
      </c>
      <c r="D400" s="3">
        <f>MAX(C393:C415)</f>
      </c>
      <c r="E400" s="13">
        <f>IF(D400,C400/D400,0)</f>
      </c>
      <c r="F400" s="0">
        <f>COUNTIF(A$2:A$553,A400)</f>
      </c>
    </row>
    <row r="401">
      <c r="A401" t="s">
        <v>88</v>
      </c>
      <c r="B401" t="s">
        <v>70</v>
      </c>
      <c r="C401" s="7">
        <v>0.7510285714285713</v>
      </c>
      <c r="D401" s="3">
        <f>MAX(C393:C415)</f>
      </c>
      <c r="E401" s="13">
        <f>IF(D401,C401/D401,0)</f>
      </c>
      <c r="F401" s="0">
        <f>COUNTIF(A$2:A$553,A401)</f>
      </c>
    </row>
    <row r="402">
      <c r="A402" t="s">
        <v>88</v>
      </c>
      <c r="B402" t="s">
        <v>72</v>
      </c>
      <c r="C402" s="7">
        <v>0.7369125</v>
      </c>
      <c r="D402" s="3">
        <f>MAX(C393:C415)</f>
      </c>
      <c r="E402" s="13">
        <f>IF(D402,C402/D402,0)</f>
      </c>
      <c r="F402" s="0">
        <f>COUNTIF(A$2:A$553,A402)</f>
      </c>
    </row>
    <row r="403">
      <c r="A403" t="s">
        <v>88</v>
      </c>
      <c r="B403" t="s">
        <v>74</v>
      </c>
      <c r="C403" s="7">
        <v>0.7311749999999999</v>
      </c>
      <c r="D403" s="3">
        <f>MAX(C393:C415)</f>
      </c>
      <c r="E403" s="13">
        <f>IF(D403,C403/D403,0)</f>
      </c>
      <c r="F403" s="0">
        <f>COUNTIF(A$2:A$553,A403)</f>
      </c>
    </row>
    <row r="404">
      <c r="A404" t="s">
        <v>88</v>
      </c>
      <c r="B404" t="s">
        <v>76</v>
      </c>
      <c r="C404" s="7">
        <v>0.62815</v>
      </c>
      <c r="D404" s="3">
        <f>MAX(C393:C415)</f>
      </c>
      <c r="E404" s="13">
        <f>IF(D404,C404/D404,0)</f>
      </c>
      <c r="F404" s="0">
        <f>COUNTIF(A$2:A$553,A404)</f>
      </c>
    </row>
    <row r="405">
      <c r="A405" t="s">
        <v>88</v>
      </c>
      <c r="B405" t="s">
        <v>78</v>
      </c>
      <c r="C405" s="6">
        <v>0.54815</v>
      </c>
      <c r="D405" s="3">
        <f>MAX(C393:C415)</f>
      </c>
      <c r="E405" s="13">
        <f>IF(D405,C405/D405,0)</f>
      </c>
      <c r="F405" s="0">
        <f>COUNTIF(A$2:A$553,A405)</f>
      </c>
    </row>
    <row r="406">
      <c r="A406" t="s">
        <v>88</v>
      </c>
      <c r="B406" t="s">
        <v>80</v>
      </c>
      <c r="C406" s="7">
        <v>0.7145666666666667</v>
      </c>
      <c r="D406" s="3">
        <f>MAX(C393:C415)</f>
      </c>
      <c r="E406" s="13">
        <f>IF(D406,C406/D406,0)</f>
      </c>
      <c r="F406" s="0">
        <f>COUNTIF(A$2:A$553,A406)</f>
      </c>
    </row>
    <row r="407">
      <c r="A407" t="s">
        <v>88</v>
      </c>
      <c r="B407" t="s">
        <v>82</v>
      </c>
      <c r="C407" s="7">
        <v>0.7119</v>
      </c>
      <c r="D407" s="3">
        <f>MAX(C393:C415)</f>
      </c>
      <c r="E407" s="13">
        <f>IF(D407,C407/D407,0)</f>
      </c>
      <c r="F407" s="0">
        <f>COUNTIF(A$2:A$553,A407)</f>
      </c>
    </row>
    <row r="408">
      <c r="A408" t="s">
        <v>88</v>
      </c>
      <c r="B408" t="s">
        <v>84</v>
      </c>
      <c r="C408" s="7">
        <v>0.7227777777777776</v>
      </c>
      <c r="D408" s="3">
        <f>MAX(C393:C415)</f>
      </c>
      <c r="E408" s="13">
        <f>IF(D408,C408/D408,0)</f>
      </c>
      <c r="F408" s="0">
        <f>COUNTIF(A$2:A$553,A408)</f>
      </c>
    </row>
    <row r="409">
      <c r="A409" t="s">
        <v>88</v>
      </c>
      <c r="B409" t="s">
        <v>86</v>
      </c>
      <c r="C409" s="7">
        <v>0.7732142857142857</v>
      </c>
      <c r="D409" s="3">
        <f>MAX(C393:C415)</f>
      </c>
      <c r="E409" s="13">
        <f>IF(D409,C409/D409,0)</f>
      </c>
      <c r="F409" s="0">
        <f>COUNTIF(A$2:A$553,A409)</f>
      </c>
    </row>
    <row r="410">
      <c r="A410" t="s">
        <v>88</v>
      </c>
      <c r="B410" t="s">
        <v>90</v>
      </c>
      <c r="C410" s="6">
        <v>0.5972000000000001</v>
      </c>
      <c r="D410" s="3">
        <f>MAX(C393:C415)</f>
      </c>
      <c r="E410" s="13">
        <f>IF(D410,C410/D410,0)</f>
      </c>
      <c r="F410" s="0">
        <f>COUNTIF(A$2:A$553,A410)</f>
      </c>
    </row>
    <row r="411">
      <c r="A411" t="s">
        <v>88</v>
      </c>
      <c r="B411" t="s">
        <v>92</v>
      </c>
      <c r="C411" s="7">
        <v>0.7442857142857143</v>
      </c>
      <c r="D411" s="3">
        <f>MAX(C393:C415)</f>
      </c>
      <c r="E411" s="13">
        <f>IF(D411,C411/D411,0)</f>
      </c>
      <c r="F411" s="0">
        <f>COUNTIF(A$2:A$553,A411)</f>
      </c>
    </row>
    <row r="412">
      <c r="A412" t="s">
        <v>88</v>
      </c>
      <c r="B412" t="s">
        <v>94</v>
      </c>
      <c r="C412" s="7">
        <v>0.6927</v>
      </c>
      <c r="D412" s="3">
        <f>MAX(C393:C415)</f>
      </c>
      <c r="E412" s="13">
        <f>IF(D412,C412/D412,0)</f>
      </c>
      <c r="F412" s="0">
        <f>COUNTIF(A$2:A$553,A412)</f>
      </c>
    </row>
    <row r="413">
      <c r="A413" t="s">
        <v>88</v>
      </c>
      <c r="B413" t="s">
        <v>96</v>
      </c>
      <c r="C413" s="7">
        <v>0.7188333333333333</v>
      </c>
      <c r="D413" s="3">
        <f>MAX(C393:C415)</f>
      </c>
      <c r="E413" s="13">
        <f>IF(D413,C413/D413,0)</f>
      </c>
      <c r="F413" s="0">
        <f>COUNTIF(A$2:A$553,A413)</f>
      </c>
    </row>
    <row r="414">
      <c r="A414" t="s">
        <v>88</v>
      </c>
      <c r="B414" t="s">
        <v>98</v>
      </c>
      <c r="C414" s="8">
        <v>0.834175</v>
      </c>
      <c r="D414" s="3">
        <f>MAX(C393:C415)</f>
      </c>
      <c r="E414" s="13">
        <f>IF(D414,C414/D414,0)</f>
      </c>
      <c r="F414" s="0">
        <f>COUNTIF(A$2:A$553,A414)</f>
      </c>
    </row>
    <row r="415">
      <c r="A415" t="s">
        <v>88</v>
      </c>
      <c r="B415" t="s">
        <v>100</v>
      </c>
      <c r="C415" s="7">
        <v>0.6054666666666667</v>
      </c>
      <c r="D415" s="3">
        <f>MAX(C393:C415)</f>
      </c>
      <c r="E415" s="13">
        <f>IF(D415,C415/D415,0)</f>
      </c>
      <c r="F415" s="0">
        <f>COUNTIF(A$2:A$553,A415)</f>
      </c>
    </row>
    <row r="416">
      <c r="A416" t="s">
        <v>90</v>
      </c>
      <c r="B416" t="s">
        <v>54</v>
      </c>
      <c r="C416" s="8">
        <v>0.8589142857142856</v>
      </c>
      <c r="D416" s="3">
        <f>MAX(C416:C438)</f>
      </c>
      <c r="E416" s="13">
        <f>IF(D416,C416/D416,0)</f>
      </c>
      <c r="F416" s="0">
        <f>COUNTIF(A$2:A$553,A416)</f>
      </c>
    </row>
    <row r="417">
      <c r="A417" t="s">
        <v>90</v>
      </c>
      <c r="B417" t="s">
        <v>56</v>
      </c>
      <c r="C417" s="7">
        <v>0.6219714285714285</v>
      </c>
      <c r="D417" s="3">
        <f>MAX(C416:C438)</f>
      </c>
      <c r="E417" s="13">
        <f>IF(D417,C417/D417,0)</f>
      </c>
      <c r="F417" s="0">
        <f>COUNTIF(A$2:A$553,A417)</f>
      </c>
    </row>
    <row r="418">
      <c r="A418" t="s">
        <v>90</v>
      </c>
      <c r="B418" t="s">
        <v>58</v>
      </c>
      <c r="C418" s="7">
        <v>0.749</v>
      </c>
      <c r="D418" s="3">
        <f>MAX(C416:C438)</f>
      </c>
      <c r="E418" s="13">
        <f>IF(D418,C418/D418,0)</f>
      </c>
      <c r="F418" s="0">
        <f>COUNTIF(A$2:A$553,A418)</f>
      </c>
    </row>
    <row r="419">
      <c r="A419" t="s">
        <v>90</v>
      </c>
      <c r="B419" t="s">
        <v>60</v>
      </c>
      <c r="C419" s="7">
        <v>0.7539666666666666</v>
      </c>
      <c r="D419" s="3">
        <f>MAX(C416:C438)</f>
      </c>
      <c r="E419" s="13">
        <f>IF(D419,C419/D419,0)</f>
      </c>
      <c r="F419" s="0">
        <f>COUNTIF(A$2:A$553,A419)</f>
      </c>
    </row>
    <row r="420">
      <c r="A420" t="s">
        <v>90</v>
      </c>
      <c r="B420" t="s">
        <v>62</v>
      </c>
      <c r="C420" s="7">
        <v>0.7442666666666667</v>
      </c>
      <c r="D420" s="3">
        <f>MAX(C416:C438)</f>
      </c>
      <c r="E420" s="13">
        <f>IF(D420,C420/D420,0)</f>
      </c>
      <c r="F420" s="0">
        <f>COUNTIF(A$2:A$553,A420)</f>
      </c>
    </row>
    <row r="421">
      <c r="A421" t="s">
        <v>90</v>
      </c>
      <c r="B421" t="s">
        <v>64</v>
      </c>
      <c r="C421" s="7">
        <v>0.7578333333333334</v>
      </c>
      <c r="D421" s="3">
        <f>MAX(C416:C438)</f>
      </c>
      <c r="E421" s="13">
        <f>IF(D421,C421/D421,0)</f>
      </c>
      <c r="F421" s="0">
        <f>COUNTIF(A$2:A$553,A421)</f>
      </c>
    </row>
    <row r="422">
      <c r="A422" t="s">
        <v>90</v>
      </c>
      <c r="B422" t="s">
        <v>66</v>
      </c>
      <c r="C422" s="7">
        <v>0.7754285714285716</v>
      </c>
      <c r="D422" s="3">
        <f>MAX(C416:C438)</f>
      </c>
      <c r="E422" s="13">
        <f>IF(D422,C422/D422,0)</f>
      </c>
      <c r="F422" s="0">
        <f>COUNTIF(A$2:A$553,A422)</f>
      </c>
    </row>
    <row r="423">
      <c r="A423" t="s">
        <v>90</v>
      </c>
      <c r="B423" t="s">
        <v>68</v>
      </c>
      <c r="C423" s="7">
        <v>0.7510285714285713</v>
      </c>
      <c r="D423" s="3">
        <f>MAX(C416:C438)</f>
      </c>
      <c r="E423" s="13">
        <f>IF(D423,C423/D423,0)</f>
      </c>
      <c r="F423" s="0">
        <f>COUNTIF(A$2:A$553,A423)</f>
      </c>
    </row>
    <row r="424">
      <c r="A424" t="s">
        <v>90</v>
      </c>
      <c r="B424" t="s">
        <v>70</v>
      </c>
      <c r="C424" s="7">
        <v>0.7510285714285713</v>
      </c>
      <c r="D424" s="3">
        <f>MAX(C416:C438)</f>
      </c>
      <c r="E424" s="13">
        <f>IF(D424,C424/D424,0)</f>
      </c>
      <c r="F424" s="0">
        <f>COUNTIF(A$2:A$553,A424)</f>
      </c>
    </row>
    <row r="425">
      <c r="A425" t="s">
        <v>90</v>
      </c>
      <c r="B425" t="s">
        <v>72</v>
      </c>
      <c r="C425" s="7">
        <v>0.7369125</v>
      </c>
      <c r="D425" s="3">
        <f>MAX(C416:C438)</f>
      </c>
      <c r="E425" s="13">
        <f>IF(D425,C425/D425,0)</f>
      </c>
      <c r="F425" s="0">
        <f>COUNTIF(A$2:A$553,A425)</f>
      </c>
    </row>
    <row r="426">
      <c r="A426" t="s">
        <v>90</v>
      </c>
      <c r="B426" t="s">
        <v>74</v>
      </c>
      <c r="C426" s="7">
        <v>0.7311749999999999</v>
      </c>
      <c r="D426" s="3">
        <f>MAX(C416:C438)</f>
      </c>
      <c r="E426" s="13">
        <f>IF(D426,C426/D426,0)</f>
      </c>
      <c r="F426" s="0">
        <f>COUNTIF(A$2:A$553,A426)</f>
      </c>
    </row>
    <row r="427">
      <c r="A427" t="s">
        <v>90</v>
      </c>
      <c r="B427" t="s">
        <v>76</v>
      </c>
      <c r="C427" s="7">
        <v>0.62815</v>
      </c>
      <c r="D427" s="3">
        <f>MAX(C416:C438)</f>
      </c>
      <c r="E427" s="13">
        <f>IF(D427,C427/D427,0)</f>
      </c>
      <c r="F427" s="0">
        <f>COUNTIF(A$2:A$553,A427)</f>
      </c>
    </row>
    <row r="428">
      <c r="A428" t="s">
        <v>90</v>
      </c>
      <c r="B428" t="s">
        <v>78</v>
      </c>
      <c r="C428" s="6">
        <v>0.54815</v>
      </c>
      <c r="D428" s="3">
        <f>MAX(C416:C438)</f>
      </c>
      <c r="E428" s="13">
        <f>IF(D428,C428/D428,0)</f>
      </c>
      <c r="F428" s="0">
        <f>COUNTIF(A$2:A$553,A428)</f>
      </c>
    </row>
    <row r="429">
      <c r="A429" t="s">
        <v>90</v>
      </c>
      <c r="B429" t="s">
        <v>80</v>
      </c>
      <c r="C429" s="7">
        <v>0.7145666666666667</v>
      </c>
      <c r="D429" s="3">
        <f>MAX(C416:C438)</f>
      </c>
      <c r="E429" s="13">
        <f>IF(D429,C429/D429,0)</f>
      </c>
      <c r="F429" s="0">
        <f>COUNTIF(A$2:A$553,A429)</f>
      </c>
    </row>
    <row r="430">
      <c r="A430" t="s">
        <v>90</v>
      </c>
      <c r="B430" t="s">
        <v>82</v>
      </c>
      <c r="C430" s="7">
        <v>0.7119</v>
      </c>
      <c r="D430" s="3">
        <f>MAX(C416:C438)</f>
      </c>
      <c r="E430" s="13">
        <f>IF(D430,C430/D430,0)</f>
      </c>
      <c r="F430" s="0">
        <f>COUNTIF(A$2:A$553,A430)</f>
      </c>
    </row>
    <row r="431">
      <c r="A431" t="s">
        <v>90</v>
      </c>
      <c r="B431" t="s">
        <v>84</v>
      </c>
      <c r="C431" s="7">
        <v>0.7227777777777776</v>
      </c>
      <c r="D431" s="3">
        <f>MAX(C416:C438)</f>
      </c>
      <c r="E431" s="13">
        <f>IF(D431,C431/D431,0)</f>
      </c>
      <c r="F431" s="0">
        <f>COUNTIF(A$2:A$553,A431)</f>
      </c>
    </row>
    <row r="432">
      <c r="A432" t="s">
        <v>90</v>
      </c>
      <c r="B432" t="s">
        <v>86</v>
      </c>
      <c r="C432" s="7">
        <v>0.7732142857142857</v>
      </c>
      <c r="D432" s="3">
        <f>MAX(C416:C438)</f>
      </c>
      <c r="E432" s="13">
        <f>IF(D432,C432/D432,0)</f>
      </c>
      <c r="F432" s="0">
        <f>COUNTIF(A$2:A$553,A432)</f>
      </c>
    </row>
    <row r="433">
      <c r="A433" t="s">
        <v>90</v>
      </c>
      <c r="B433" t="s">
        <v>88</v>
      </c>
      <c r="C433" s="8">
        <v>0.8374714285714285</v>
      </c>
      <c r="D433" s="3">
        <f>MAX(C416:C438)</f>
      </c>
      <c r="E433" s="13">
        <f>IF(D433,C433/D433,0)</f>
      </c>
      <c r="F433" s="0">
        <f>COUNTIF(A$2:A$553,A433)</f>
      </c>
    </row>
    <row r="434">
      <c r="A434" t="s">
        <v>90</v>
      </c>
      <c r="B434" t="s">
        <v>92</v>
      </c>
      <c r="C434" s="7">
        <v>0.7442857142857143</v>
      </c>
      <c r="D434" s="3">
        <f>MAX(C416:C438)</f>
      </c>
      <c r="E434" s="13">
        <f>IF(D434,C434/D434,0)</f>
      </c>
      <c r="F434" s="0">
        <f>COUNTIF(A$2:A$553,A434)</f>
      </c>
    </row>
    <row r="435">
      <c r="A435" t="s">
        <v>90</v>
      </c>
      <c r="B435" t="s">
        <v>94</v>
      </c>
      <c r="C435" s="7">
        <v>0.6927</v>
      </c>
      <c r="D435" s="3">
        <f>MAX(C416:C438)</f>
      </c>
      <c r="E435" s="13">
        <f>IF(D435,C435/D435,0)</f>
      </c>
      <c r="F435" s="0">
        <f>COUNTIF(A$2:A$553,A435)</f>
      </c>
    </row>
    <row r="436">
      <c r="A436" t="s">
        <v>90</v>
      </c>
      <c r="B436" t="s">
        <v>96</v>
      </c>
      <c r="C436" s="7">
        <v>0.7188333333333333</v>
      </c>
      <c r="D436" s="3">
        <f>MAX(C416:C438)</f>
      </c>
      <c r="E436" s="13">
        <f>IF(D436,C436/D436,0)</f>
      </c>
      <c r="F436" s="0">
        <f>COUNTIF(A$2:A$553,A436)</f>
      </c>
    </row>
    <row r="437">
      <c r="A437" t="s">
        <v>90</v>
      </c>
      <c r="B437" t="s">
        <v>98</v>
      </c>
      <c r="C437" s="8">
        <v>0.834175</v>
      </c>
      <c r="D437" s="3">
        <f>MAX(C416:C438)</f>
      </c>
      <c r="E437" s="13">
        <f>IF(D437,C437/D437,0)</f>
      </c>
      <c r="F437" s="0">
        <f>COUNTIF(A$2:A$553,A437)</f>
      </c>
    </row>
    <row r="438">
      <c r="A438" t="s">
        <v>90</v>
      </c>
      <c r="B438" t="s">
        <v>100</v>
      </c>
      <c r="C438" s="7">
        <v>0.6054666666666667</v>
      </c>
      <c r="D438" s="3">
        <f>MAX(C416:C438)</f>
      </c>
      <c r="E438" s="13">
        <f>IF(D438,C438/D438,0)</f>
      </c>
      <c r="F438" s="0">
        <f>COUNTIF(A$2:A$553,A438)</f>
      </c>
    </row>
    <row r="439">
      <c r="A439" t="s">
        <v>92</v>
      </c>
      <c r="B439" t="s">
        <v>54</v>
      </c>
      <c r="C439" s="8">
        <v>0.8589142857142856</v>
      </c>
      <c r="D439" s="3">
        <f>MAX(C439:C461)</f>
      </c>
      <c r="E439" s="13">
        <f>IF(D439,C439/D439,0)</f>
      </c>
      <c r="F439" s="0">
        <f>COUNTIF(A$2:A$553,A439)</f>
      </c>
    </row>
    <row r="440">
      <c r="A440" t="s">
        <v>92</v>
      </c>
      <c r="B440" t="s">
        <v>56</v>
      </c>
      <c r="C440" s="7">
        <v>0.6219714285714285</v>
      </c>
      <c r="D440" s="3">
        <f>MAX(C439:C461)</f>
      </c>
      <c r="E440" s="13">
        <f>IF(D440,C440/D440,0)</f>
      </c>
      <c r="F440" s="0">
        <f>COUNTIF(A$2:A$553,A440)</f>
      </c>
    </row>
    <row r="441">
      <c r="A441" t="s">
        <v>92</v>
      </c>
      <c r="B441" t="s">
        <v>58</v>
      </c>
      <c r="C441" s="7">
        <v>0.749</v>
      </c>
      <c r="D441" s="3">
        <f>MAX(C439:C461)</f>
      </c>
      <c r="E441" s="13">
        <f>IF(D441,C441/D441,0)</f>
      </c>
      <c r="F441" s="0">
        <f>COUNTIF(A$2:A$553,A441)</f>
      </c>
    </row>
    <row r="442">
      <c r="A442" t="s">
        <v>92</v>
      </c>
      <c r="B442" t="s">
        <v>60</v>
      </c>
      <c r="C442" s="7">
        <v>0.7539666666666666</v>
      </c>
      <c r="D442" s="3">
        <f>MAX(C439:C461)</f>
      </c>
      <c r="E442" s="13">
        <f>IF(D442,C442/D442,0)</f>
      </c>
      <c r="F442" s="0">
        <f>COUNTIF(A$2:A$553,A442)</f>
      </c>
    </row>
    <row r="443">
      <c r="A443" t="s">
        <v>92</v>
      </c>
      <c r="B443" t="s">
        <v>62</v>
      </c>
      <c r="C443" s="7">
        <v>0.7442666666666667</v>
      </c>
      <c r="D443" s="3">
        <f>MAX(C439:C461)</f>
      </c>
      <c r="E443" s="13">
        <f>IF(D443,C443/D443,0)</f>
      </c>
      <c r="F443" s="0">
        <f>COUNTIF(A$2:A$553,A443)</f>
      </c>
    </row>
    <row r="444">
      <c r="A444" t="s">
        <v>92</v>
      </c>
      <c r="B444" t="s">
        <v>64</v>
      </c>
      <c r="C444" s="7">
        <v>0.7578333333333334</v>
      </c>
      <c r="D444" s="3">
        <f>MAX(C439:C461)</f>
      </c>
      <c r="E444" s="13">
        <f>IF(D444,C444/D444,0)</f>
      </c>
      <c r="F444" s="0">
        <f>COUNTIF(A$2:A$553,A444)</f>
      </c>
    </row>
    <row r="445">
      <c r="A445" t="s">
        <v>92</v>
      </c>
      <c r="B445" t="s">
        <v>66</v>
      </c>
      <c r="C445" s="7">
        <v>0.7754285714285716</v>
      </c>
      <c r="D445" s="3">
        <f>MAX(C439:C461)</f>
      </c>
      <c r="E445" s="13">
        <f>IF(D445,C445/D445,0)</f>
      </c>
      <c r="F445" s="0">
        <f>COUNTIF(A$2:A$553,A445)</f>
      </c>
    </row>
    <row r="446">
      <c r="A446" t="s">
        <v>92</v>
      </c>
      <c r="B446" t="s">
        <v>68</v>
      </c>
      <c r="C446" s="7">
        <v>0.7510285714285713</v>
      </c>
      <c r="D446" s="3">
        <f>MAX(C439:C461)</f>
      </c>
      <c r="E446" s="13">
        <f>IF(D446,C446/D446,0)</f>
      </c>
      <c r="F446" s="0">
        <f>COUNTIF(A$2:A$553,A446)</f>
      </c>
    </row>
    <row r="447">
      <c r="A447" t="s">
        <v>92</v>
      </c>
      <c r="B447" t="s">
        <v>70</v>
      </c>
      <c r="C447" s="7">
        <v>0.7510285714285713</v>
      </c>
      <c r="D447" s="3">
        <f>MAX(C439:C461)</f>
      </c>
      <c r="E447" s="13">
        <f>IF(D447,C447/D447,0)</f>
      </c>
      <c r="F447" s="0">
        <f>COUNTIF(A$2:A$553,A447)</f>
      </c>
    </row>
    <row r="448">
      <c r="A448" t="s">
        <v>92</v>
      </c>
      <c r="B448" t="s">
        <v>72</v>
      </c>
      <c r="C448" s="7">
        <v>0.7369125</v>
      </c>
      <c r="D448" s="3">
        <f>MAX(C439:C461)</f>
      </c>
      <c r="E448" s="13">
        <f>IF(D448,C448/D448,0)</f>
      </c>
      <c r="F448" s="0">
        <f>COUNTIF(A$2:A$553,A448)</f>
      </c>
    </row>
    <row r="449">
      <c r="A449" t="s">
        <v>92</v>
      </c>
      <c r="B449" t="s">
        <v>74</v>
      </c>
      <c r="C449" s="7">
        <v>0.7311749999999999</v>
      </c>
      <c r="D449" s="3">
        <f>MAX(C439:C461)</f>
      </c>
      <c r="E449" s="13">
        <f>IF(D449,C449/D449,0)</f>
      </c>
      <c r="F449" s="0">
        <f>COUNTIF(A$2:A$553,A449)</f>
      </c>
    </row>
    <row r="450">
      <c r="A450" t="s">
        <v>92</v>
      </c>
      <c r="B450" t="s">
        <v>76</v>
      </c>
      <c r="C450" s="7">
        <v>0.62815</v>
      </c>
      <c r="D450" s="3">
        <f>MAX(C439:C461)</f>
      </c>
      <c r="E450" s="13">
        <f>IF(D450,C450/D450,0)</f>
      </c>
      <c r="F450" s="0">
        <f>COUNTIF(A$2:A$553,A450)</f>
      </c>
    </row>
    <row r="451">
      <c r="A451" t="s">
        <v>92</v>
      </c>
      <c r="B451" t="s">
        <v>78</v>
      </c>
      <c r="C451" s="6">
        <v>0.54815</v>
      </c>
      <c r="D451" s="3">
        <f>MAX(C439:C461)</f>
      </c>
      <c r="E451" s="13">
        <f>IF(D451,C451/D451,0)</f>
      </c>
      <c r="F451" s="0">
        <f>COUNTIF(A$2:A$553,A451)</f>
      </c>
    </row>
    <row r="452">
      <c r="A452" t="s">
        <v>92</v>
      </c>
      <c r="B452" t="s">
        <v>80</v>
      </c>
      <c r="C452" s="7">
        <v>0.7145666666666667</v>
      </c>
      <c r="D452" s="3">
        <f>MAX(C439:C461)</f>
      </c>
      <c r="E452" s="13">
        <f>IF(D452,C452/D452,0)</f>
      </c>
      <c r="F452" s="0">
        <f>COUNTIF(A$2:A$553,A452)</f>
      </c>
    </row>
    <row r="453">
      <c r="A453" t="s">
        <v>92</v>
      </c>
      <c r="B453" t="s">
        <v>82</v>
      </c>
      <c r="C453" s="7">
        <v>0.7119</v>
      </c>
      <c r="D453" s="3">
        <f>MAX(C439:C461)</f>
      </c>
      <c r="E453" s="13">
        <f>IF(D453,C453/D453,0)</f>
      </c>
      <c r="F453" s="0">
        <f>COUNTIF(A$2:A$553,A453)</f>
      </c>
    </row>
    <row r="454">
      <c r="A454" t="s">
        <v>92</v>
      </c>
      <c r="B454" t="s">
        <v>84</v>
      </c>
      <c r="C454" s="7">
        <v>0.7227777777777776</v>
      </c>
      <c r="D454" s="3">
        <f>MAX(C439:C461)</f>
      </c>
      <c r="E454" s="13">
        <f>IF(D454,C454/D454,0)</f>
      </c>
      <c r="F454" s="0">
        <f>COUNTIF(A$2:A$553,A454)</f>
      </c>
    </row>
    <row r="455">
      <c r="A455" t="s">
        <v>92</v>
      </c>
      <c r="B455" t="s">
        <v>86</v>
      </c>
      <c r="C455" s="7">
        <v>0.7732142857142857</v>
      </c>
      <c r="D455" s="3">
        <f>MAX(C439:C461)</f>
      </c>
      <c r="E455" s="13">
        <f>IF(D455,C455/D455,0)</f>
      </c>
      <c r="F455" s="0">
        <f>COUNTIF(A$2:A$553,A455)</f>
      </c>
    </row>
    <row r="456">
      <c r="A456" t="s">
        <v>92</v>
      </c>
      <c r="B456" t="s">
        <v>88</v>
      </c>
      <c r="C456" s="8">
        <v>0.8374714285714285</v>
      </c>
      <c r="D456" s="3">
        <f>MAX(C439:C461)</f>
      </c>
      <c r="E456" s="13">
        <f>IF(D456,C456/D456,0)</f>
      </c>
      <c r="F456" s="0">
        <f>COUNTIF(A$2:A$553,A456)</f>
      </c>
    </row>
    <row r="457">
      <c r="A457" t="s">
        <v>92</v>
      </c>
      <c r="B457" t="s">
        <v>90</v>
      </c>
      <c r="C457" s="6">
        <v>0.5972000000000001</v>
      </c>
      <c r="D457" s="3">
        <f>MAX(C439:C461)</f>
      </c>
      <c r="E457" s="13">
        <f>IF(D457,C457/D457,0)</f>
      </c>
      <c r="F457" s="0">
        <f>COUNTIF(A$2:A$553,A457)</f>
      </c>
    </row>
    <row r="458">
      <c r="A458" t="s">
        <v>92</v>
      </c>
      <c r="B458" t="s">
        <v>94</v>
      </c>
      <c r="C458" s="7">
        <v>0.6927</v>
      </c>
      <c r="D458" s="3">
        <f>MAX(C439:C461)</f>
      </c>
      <c r="E458" s="13">
        <f>IF(D458,C458/D458,0)</f>
      </c>
      <c r="F458" s="0">
        <f>COUNTIF(A$2:A$553,A458)</f>
      </c>
    </row>
    <row r="459">
      <c r="A459" t="s">
        <v>92</v>
      </c>
      <c r="B459" t="s">
        <v>96</v>
      </c>
      <c r="C459" s="7">
        <v>0.7188333333333333</v>
      </c>
      <c r="D459" s="3">
        <f>MAX(C439:C461)</f>
      </c>
      <c r="E459" s="13">
        <f>IF(D459,C459/D459,0)</f>
      </c>
      <c r="F459" s="0">
        <f>COUNTIF(A$2:A$553,A459)</f>
      </c>
    </row>
    <row r="460">
      <c r="A460" t="s">
        <v>92</v>
      </c>
      <c r="B460" t="s">
        <v>98</v>
      </c>
      <c r="C460" s="8">
        <v>0.834175</v>
      </c>
      <c r="D460" s="3">
        <f>MAX(C439:C461)</f>
      </c>
      <c r="E460" s="13">
        <f>IF(D460,C460/D460,0)</f>
      </c>
      <c r="F460" s="0">
        <f>COUNTIF(A$2:A$553,A460)</f>
      </c>
    </row>
    <row r="461">
      <c r="A461" t="s">
        <v>92</v>
      </c>
      <c r="B461" t="s">
        <v>100</v>
      </c>
      <c r="C461" s="7">
        <v>0.6054666666666667</v>
      </c>
      <c r="D461" s="3">
        <f>MAX(C439:C461)</f>
      </c>
      <c r="E461" s="13">
        <f>IF(D461,C461/D461,0)</f>
      </c>
      <c r="F461" s="0">
        <f>COUNTIF(A$2:A$553,A461)</f>
      </c>
    </row>
    <row r="462">
      <c r="A462" t="s">
        <v>94</v>
      </c>
      <c r="B462" t="s">
        <v>54</v>
      </c>
      <c r="C462" s="8">
        <v>0.8589142857142856</v>
      </c>
      <c r="D462" s="3">
        <f>MAX(C462:C484)</f>
      </c>
      <c r="E462" s="13">
        <f>IF(D462,C462/D462,0)</f>
      </c>
      <c r="F462" s="0">
        <f>COUNTIF(A$2:A$553,A462)</f>
      </c>
    </row>
    <row r="463">
      <c r="A463" t="s">
        <v>94</v>
      </c>
      <c r="B463" t="s">
        <v>56</v>
      </c>
      <c r="C463" s="7">
        <v>0.6219714285714285</v>
      </c>
      <c r="D463" s="3">
        <f>MAX(C462:C484)</f>
      </c>
      <c r="E463" s="13">
        <f>IF(D463,C463/D463,0)</f>
      </c>
      <c r="F463" s="0">
        <f>COUNTIF(A$2:A$553,A463)</f>
      </c>
    </row>
    <row r="464">
      <c r="A464" t="s">
        <v>94</v>
      </c>
      <c r="B464" t="s">
        <v>58</v>
      </c>
      <c r="C464" s="7">
        <v>0.749</v>
      </c>
      <c r="D464" s="3">
        <f>MAX(C462:C484)</f>
      </c>
      <c r="E464" s="13">
        <f>IF(D464,C464/D464,0)</f>
      </c>
      <c r="F464" s="0">
        <f>COUNTIF(A$2:A$553,A464)</f>
      </c>
    </row>
    <row r="465">
      <c r="A465" t="s">
        <v>94</v>
      </c>
      <c r="B465" t="s">
        <v>60</v>
      </c>
      <c r="C465" s="7">
        <v>0.7539666666666666</v>
      </c>
      <c r="D465" s="3">
        <f>MAX(C462:C484)</f>
      </c>
      <c r="E465" s="13">
        <f>IF(D465,C465/D465,0)</f>
      </c>
      <c r="F465" s="0">
        <f>COUNTIF(A$2:A$553,A465)</f>
      </c>
    </row>
    <row r="466">
      <c r="A466" t="s">
        <v>94</v>
      </c>
      <c r="B466" t="s">
        <v>62</v>
      </c>
      <c r="C466" s="7">
        <v>0.7442666666666667</v>
      </c>
      <c r="D466" s="3">
        <f>MAX(C462:C484)</f>
      </c>
      <c r="E466" s="13">
        <f>IF(D466,C466/D466,0)</f>
      </c>
      <c r="F466" s="0">
        <f>COUNTIF(A$2:A$553,A466)</f>
      </c>
    </row>
    <row r="467">
      <c r="A467" t="s">
        <v>94</v>
      </c>
      <c r="B467" t="s">
        <v>64</v>
      </c>
      <c r="C467" s="7">
        <v>0.7578333333333334</v>
      </c>
      <c r="D467" s="3">
        <f>MAX(C462:C484)</f>
      </c>
      <c r="E467" s="13">
        <f>IF(D467,C467/D467,0)</f>
      </c>
      <c r="F467" s="0">
        <f>COUNTIF(A$2:A$553,A467)</f>
      </c>
    </row>
    <row r="468">
      <c r="A468" t="s">
        <v>94</v>
      </c>
      <c r="B468" t="s">
        <v>66</v>
      </c>
      <c r="C468" s="7">
        <v>0.7754285714285716</v>
      </c>
      <c r="D468" s="3">
        <f>MAX(C462:C484)</f>
      </c>
      <c r="E468" s="13">
        <f>IF(D468,C468/D468,0)</f>
      </c>
      <c r="F468" s="0">
        <f>COUNTIF(A$2:A$553,A468)</f>
      </c>
    </row>
    <row r="469">
      <c r="A469" t="s">
        <v>94</v>
      </c>
      <c r="B469" t="s">
        <v>68</v>
      </c>
      <c r="C469" s="7">
        <v>0.7510285714285713</v>
      </c>
      <c r="D469" s="3">
        <f>MAX(C462:C484)</f>
      </c>
      <c r="E469" s="13">
        <f>IF(D469,C469/D469,0)</f>
      </c>
      <c r="F469" s="0">
        <f>COUNTIF(A$2:A$553,A469)</f>
      </c>
    </row>
    <row r="470">
      <c r="A470" t="s">
        <v>94</v>
      </c>
      <c r="B470" t="s">
        <v>70</v>
      </c>
      <c r="C470" s="7">
        <v>0.7510285714285713</v>
      </c>
      <c r="D470" s="3">
        <f>MAX(C462:C484)</f>
      </c>
      <c r="E470" s="13">
        <f>IF(D470,C470/D470,0)</f>
      </c>
      <c r="F470" s="0">
        <f>COUNTIF(A$2:A$553,A470)</f>
      </c>
    </row>
    <row r="471">
      <c r="A471" t="s">
        <v>94</v>
      </c>
      <c r="B471" t="s">
        <v>72</v>
      </c>
      <c r="C471" s="7">
        <v>0.7369125</v>
      </c>
      <c r="D471" s="3">
        <f>MAX(C462:C484)</f>
      </c>
      <c r="E471" s="13">
        <f>IF(D471,C471/D471,0)</f>
      </c>
      <c r="F471" s="0">
        <f>COUNTIF(A$2:A$553,A471)</f>
      </c>
    </row>
    <row r="472">
      <c r="A472" t="s">
        <v>94</v>
      </c>
      <c r="B472" t="s">
        <v>74</v>
      </c>
      <c r="C472" s="7">
        <v>0.7311749999999999</v>
      </c>
      <c r="D472" s="3">
        <f>MAX(C462:C484)</f>
      </c>
      <c r="E472" s="13">
        <f>IF(D472,C472/D472,0)</f>
      </c>
      <c r="F472" s="0">
        <f>COUNTIF(A$2:A$553,A472)</f>
      </c>
    </row>
    <row r="473">
      <c r="A473" t="s">
        <v>94</v>
      </c>
      <c r="B473" t="s">
        <v>76</v>
      </c>
      <c r="C473" s="7">
        <v>0.62815</v>
      </c>
      <c r="D473" s="3">
        <f>MAX(C462:C484)</f>
      </c>
      <c r="E473" s="13">
        <f>IF(D473,C473/D473,0)</f>
      </c>
      <c r="F473" s="0">
        <f>COUNTIF(A$2:A$553,A473)</f>
      </c>
    </row>
    <row r="474">
      <c r="A474" t="s">
        <v>94</v>
      </c>
      <c r="B474" t="s">
        <v>78</v>
      </c>
      <c r="C474" s="6">
        <v>0.54815</v>
      </c>
      <c r="D474" s="3">
        <f>MAX(C462:C484)</f>
      </c>
      <c r="E474" s="13">
        <f>IF(D474,C474/D474,0)</f>
      </c>
      <c r="F474" s="0">
        <f>COUNTIF(A$2:A$553,A474)</f>
      </c>
    </row>
    <row r="475">
      <c r="A475" t="s">
        <v>94</v>
      </c>
      <c r="B475" t="s">
        <v>80</v>
      </c>
      <c r="C475" s="7">
        <v>0.7145666666666667</v>
      </c>
      <c r="D475" s="3">
        <f>MAX(C462:C484)</f>
      </c>
      <c r="E475" s="13">
        <f>IF(D475,C475/D475,0)</f>
      </c>
      <c r="F475" s="0">
        <f>COUNTIF(A$2:A$553,A475)</f>
      </c>
    </row>
    <row r="476">
      <c r="A476" t="s">
        <v>94</v>
      </c>
      <c r="B476" t="s">
        <v>82</v>
      </c>
      <c r="C476" s="7">
        <v>0.7119</v>
      </c>
      <c r="D476" s="3">
        <f>MAX(C462:C484)</f>
      </c>
      <c r="E476" s="13">
        <f>IF(D476,C476/D476,0)</f>
      </c>
      <c r="F476" s="0">
        <f>COUNTIF(A$2:A$553,A476)</f>
      </c>
    </row>
    <row r="477">
      <c r="A477" t="s">
        <v>94</v>
      </c>
      <c r="B477" t="s">
        <v>84</v>
      </c>
      <c r="C477" s="7">
        <v>0.7227777777777776</v>
      </c>
      <c r="D477" s="3">
        <f>MAX(C462:C484)</f>
      </c>
      <c r="E477" s="13">
        <f>IF(D477,C477/D477,0)</f>
      </c>
      <c r="F477" s="0">
        <f>COUNTIF(A$2:A$553,A477)</f>
      </c>
    </row>
    <row r="478">
      <c r="A478" t="s">
        <v>94</v>
      </c>
      <c r="B478" t="s">
        <v>86</v>
      </c>
      <c r="C478" s="7">
        <v>0.7732142857142857</v>
      </c>
      <c r="D478" s="3">
        <f>MAX(C462:C484)</f>
      </c>
      <c r="E478" s="13">
        <f>IF(D478,C478/D478,0)</f>
      </c>
      <c r="F478" s="0">
        <f>COUNTIF(A$2:A$553,A478)</f>
      </c>
    </row>
    <row r="479">
      <c r="A479" t="s">
        <v>94</v>
      </c>
      <c r="B479" t="s">
        <v>88</v>
      </c>
      <c r="C479" s="8">
        <v>0.8374714285714285</v>
      </c>
      <c r="D479" s="3">
        <f>MAX(C462:C484)</f>
      </c>
      <c r="E479" s="13">
        <f>IF(D479,C479/D479,0)</f>
      </c>
      <c r="F479" s="0">
        <f>COUNTIF(A$2:A$553,A479)</f>
      </c>
    </row>
    <row r="480">
      <c r="A480" t="s">
        <v>94</v>
      </c>
      <c r="B480" t="s">
        <v>90</v>
      </c>
      <c r="C480" s="6">
        <v>0.5972000000000001</v>
      </c>
      <c r="D480" s="3">
        <f>MAX(C462:C484)</f>
      </c>
      <c r="E480" s="13">
        <f>IF(D480,C480/D480,0)</f>
      </c>
      <c r="F480" s="0">
        <f>COUNTIF(A$2:A$553,A480)</f>
      </c>
    </row>
    <row r="481">
      <c r="A481" t="s">
        <v>94</v>
      </c>
      <c r="B481" t="s">
        <v>92</v>
      </c>
      <c r="C481" s="7">
        <v>0.7442857142857143</v>
      </c>
      <c r="D481" s="3">
        <f>MAX(C462:C484)</f>
      </c>
      <c r="E481" s="13">
        <f>IF(D481,C481/D481,0)</f>
      </c>
      <c r="F481" s="0">
        <f>COUNTIF(A$2:A$553,A481)</f>
      </c>
    </row>
    <row r="482">
      <c r="A482" t="s">
        <v>94</v>
      </c>
      <c r="B482" t="s">
        <v>96</v>
      </c>
      <c r="C482" s="7">
        <v>0.7188333333333333</v>
      </c>
      <c r="D482" s="3">
        <f>MAX(C462:C484)</f>
      </c>
      <c r="E482" s="13">
        <f>IF(D482,C482/D482,0)</f>
      </c>
      <c r="F482" s="0">
        <f>COUNTIF(A$2:A$553,A482)</f>
      </c>
    </row>
    <row r="483">
      <c r="A483" t="s">
        <v>94</v>
      </c>
      <c r="B483" t="s">
        <v>98</v>
      </c>
      <c r="C483" s="8">
        <v>0.834175</v>
      </c>
      <c r="D483" s="3">
        <f>MAX(C462:C484)</f>
      </c>
      <c r="E483" s="13">
        <f>IF(D483,C483/D483,0)</f>
      </c>
      <c r="F483" s="0">
        <f>COUNTIF(A$2:A$553,A483)</f>
      </c>
    </row>
    <row r="484">
      <c r="A484" t="s">
        <v>94</v>
      </c>
      <c r="B484" t="s">
        <v>100</v>
      </c>
      <c r="C484" s="7">
        <v>0.6054666666666667</v>
      </c>
      <c r="D484" s="3">
        <f>MAX(C462:C484)</f>
      </c>
      <c r="E484" s="13">
        <f>IF(D484,C484/D484,0)</f>
      </c>
      <c r="F484" s="0">
        <f>COUNTIF(A$2:A$553,A484)</f>
      </c>
    </row>
    <row r="485">
      <c r="A485" t="s">
        <v>96</v>
      </c>
      <c r="B485" t="s">
        <v>54</v>
      </c>
      <c r="C485" s="8">
        <v>0.8589142857142856</v>
      </c>
      <c r="D485" s="3">
        <f>MAX(C485:C507)</f>
      </c>
      <c r="E485" s="13">
        <f>IF(D485,C485/D485,0)</f>
      </c>
      <c r="F485" s="0">
        <f>COUNTIF(A$2:A$553,A485)</f>
      </c>
    </row>
    <row r="486">
      <c r="A486" t="s">
        <v>96</v>
      </c>
      <c r="B486" t="s">
        <v>56</v>
      </c>
      <c r="C486" s="7">
        <v>0.6219714285714285</v>
      </c>
      <c r="D486" s="3">
        <f>MAX(C485:C507)</f>
      </c>
      <c r="E486" s="13">
        <f>IF(D486,C486/D486,0)</f>
      </c>
      <c r="F486" s="0">
        <f>COUNTIF(A$2:A$553,A486)</f>
      </c>
    </row>
    <row r="487">
      <c r="A487" t="s">
        <v>96</v>
      </c>
      <c r="B487" t="s">
        <v>58</v>
      </c>
      <c r="C487" s="7">
        <v>0.749</v>
      </c>
      <c r="D487" s="3">
        <f>MAX(C485:C507)</f>
      </c>
      <c r="E487" s="13">
        <f>IF(D487,C487/D487,0)</f>
      </c>
      <c r="F487" s="0">
        <f>COUNTIF(A$2:A$553,A487)</f>
      </c>
    </row>
    <row r="488">
      <c r="A488" t="s">
        <v>96</v>
      </c>
      <c r="B488" t="s">
        <v>60</v>
      </c>
      <c r="C488" s="7">
        <v>0.7539666666666666</v>
      </c>
      <c r="D488" s="3">
        <f>MAX(C485:C507)</f>
      </c>
      <c r="E488" s="13">
        <f>IF(D488,C488/D488,0)</f>
      </c>
      <c r="F488" s="0">
        <f>COUNTIF(A$2:A$553,A488)</f>
      </c>
    </row>
    <row r="489">
      <c r="A489" t="s">
        <v>96</v>
      </c>
      <c r="B489" t="s">
        <v>62</v>
      </c>
      <c r="C489" s="7">
        <v>0.7442666666666667</v>
      </c>
      <c r="D489" s="3">
        <f>MAX(C485:C507)</f>
      </c>
      <c r="E489" s="13">
        <f>IF(D489,C489/D489,0)</f>
      </c>
      <c r="F489" s="0">
        <f>COUNTIF(A$2:A$553,A489)</f>
      </c>
    </row>
    <row r="490">
      <c r="A490" t="s">
        <v>96</v>
      </c>
      <c r="B490" t="s">
        <v>64</v>
      </c>
      <c r="C490" s="7">
        <v>0.7578333333333334</v>
      </c>
      <c r="D490" s="3">
        <f>MAX(C485:C507)</f>
      </c>
      <c r="E490" s="13">
        <f>IF(D490,C490/D490,0)</f>
      </c>
      <c r="F490" s="0">
        <f>COUNTIF(A$2:A$553,A490)</f>
      </c>
    </row>
    <row r="491">
      <c r="A491" t="s">
        <v>96</v>
      </c>
      <c r="B491" t="s">
        <v>66</v>
      </c>
      <c r="C491" s="7">
        <v>0.7754285714285716</v>
      </c>
      <c r="D491" s="3">
        <f>MAX(C485:C507)</f>
      </c>
      <c r="E491" s="13">
        <f>IF(D491,C491/D491,0)</f>
      </c>
      <c r="F491" s="0">
        <f>COUNTIF(A$2:A$553,A491)</f>
      </c>
    </row>
    <row r="492">
      <c r="A492" t="s">
        <v>96</v>
      </c>
      <c r="B492" t="s">
        <v>68</v>
      </c>
      <c r="C492" s="7">
        <v>0.7510285714285713</v>
      </c>
      <c r="D492" s="3">
        <f>MAX(C485:C507)</f>
      </c>
      <c r="E492" s="13">
        <f>IF(D492,C492/D492,0)</f>
      </c>
      <c r="F492" s="0">
        <f>COUNTIF(A$2:A$553,A492)</f>
      </c>
    </row>
    <row r="493">
      <c r="A493" t="s">
        <v>96</v>
      </c>
      <c r="B493" t="s">
        <v>70</v>
      </c>
      <c r="C493" s="7">
        <v>0.7510285714285713</v>
      </c>
      <c r="D493" s="3">
        <f>MAX(C485:C507)</f>
      </c>
      <c r="E493" s="13">
        <f>IF(D493,C493/D493,0)</f>
      </c>
      <c r="F493" s="0">
        <f>COUNTIF(A$2:A$553,A493)</f>
      </c>
    </row>
    <row r="494">
      <c r="A494" t="s">
        <v>96</v>
      </c>
      <c r="B494" t="s">
        <v>72</v>
      </c>
      <c r="C494" s="7">
        <v>0.7369125</v>
      </c>
      <c r="D494" s="3">
        <f>MAX(C485:C507)</f>
      </c>
      <c r="E494" s="13">
        <f>IF(D494,C494/D494,0)</f>
      </c>
      <c r="F494" s="0">
        <f>COUNTIF(A$2:A$553,A494)</f>
      </c>
    </row>
    <row r="495">
      <c r="A495" t="s">
        <v>96</v>
      </c>
      <c r="B495" t="s">
        <v>74</v>
      </c>
      <c r="C495" s="7">
        <v>0.7311749999999999</v>
      </c>
      <c r="D495" s="3">
        <f>MAX(C485:C507)</f>
      </c>
      <c r="E495" s="13">
        <f>IF(D495,C495/D495,0)</f>
      </c>
      <c r="F495" s="0">
        <f>COUNTIF(A$2:A$553,A495)</f>
      </c>
    </row>
    <row r="496">
      <c r="A496" t="s">
        <v>96</v>
      </c>
      <c r="B496" t="s">
        <v>76</v>
      </c>
      <c r="C496" s="7">
        <v>0.62815</v>
      </c>
      <c r="D496" s="3">
        <f>MAX(C485:C507)</f>
      </c>
      <c r="E496" s="13">
        <f>IF(D496,C496/D496,0)</f>
      </c>
      <c r="F496" s="0">
        <f>COUNTIF(A$2:A$553,A496)</f>
      </c>
    </row>
    <row r="497">
      <c r="A497" t="s">
        <v>96</v>
      </c>
      <c r="B497" t="s">
        <v>78</v>
      </c>
      <c r="C497" s="6">
        <v>0.54815</v>
      </c>
      <c r="D497" s="3">
        <f>MAX(C485:C507)</f>
      </c>
      <c r="E497" s="13">
        <f>IF(D497,C497/D497,0)</f>
      </c>
      <c r="F497" s="0">
        <f>COUNTIF(A$2:A$553,A497)</f>
      </c>
    </row>
    <row r="498">
      <c r="A498" t="s">
        <v>96</v>
      </c>
      <c r="B498" t="s">
        <v>80</v>
      </c>
      <c r="C498" s="7">
        <v>0.7145666666666667</v>
      </c>
      <c r="D498" s="3">
        <f>MAX(C485:C507)</f>
      </c>
      <c r="E498" s="13">
        <f>IF(D498,C498/D498,0)</f>
      </c>
      <c r="F498" s="0">
        <f>COUNTIF(A$2:A$553,A498)</f>
      </c>
    </row>
    <row r="499">
      <c r="A499" t="s">
        <v>96</v>
      </c>
      <c r="B499" t="s">
        <v>82</v>
      </c>
      <c r="C499" s="7">
        <v>0.7119</v>
      </c>
      <c r="D499" s="3">
        <f>MAX(C485:C507)</f>
      </c>
      <c r="E499" s="13">
        <f>IF(D499,C499/D499,0)</f>
      </c>
      <c r="F499" s="0">
        <f>COUNTIF(A$2:A$553,A499)</f>
      </c>
    </row>
    <row r="500">
      <c r="A500" t="s">
        <v>96</v>
      </c>
      <c r="B500" t="s">
        <v>84</v>
      </c>
      <c r="C500" s="7">
        <v>0.7227777777777776</v>
      </c>
      <c r="D500" s="3">
        <f>MAX(C485:C507)</f>
      </c>
      <c r="E500" s="13">
        <f>IF(D500,C500/D500,0)</f>
      </c>
      <c r="F500" s="0">
        <f>COUNTIF(A$2:A$553,A500)</f>
      </c>
    </row>
    <row r="501">
      <c r="A501" t="s">
        <v>96</v>
      </c>
      <c r="B501" t="s">
        <v>86</v>
      </c>
      <c r="C501" s="7">
        <v>0.7732142857142857</v>
      </c>
      <c r="D501" s="3">
        <f>MAX(C485:C507)</f>
      </c>
      <c r="E501" s="13">
        <f>IF(D501,C501/D501,0)</f>
      </c>
      <c r="F501" s="0">
        <f>COUNTIF(A$2:A$553,A501)</f>
      </c>
    </row>
    <row r="502">
      <c r="A502" t="s">
        <v>96</v>
      </c>
      <c r="B502" t="s">
        <v>88</v>
      </c>
      <c r="C502" s="8">
        <v>0.8374714285714285</v>
      </c>
      <c r="D502" s="3">
        <f>MAX(C485:C507)</f>
      </c>
      <c r="E502" s="13">
        <f>IF(D502,C502/D502,0)</f>
      </c>
      <c r="F502" s="0">
        <f>COUNTIF(A$2:A$553,A502)</f>
      </c>
    </row>
    <row r="503">
      <c r="A503" t="s">
        <v>96</v>
      </c>
      <c r="B503" t="s">
        <v>90</v>
      </c>
      <c r="C503" s="6">
        <v>0.5972000000000001</v>
      </c>
      <c r="D503" s="3">
        <f>MAX(C485:C507)</f>
      </c>
      <c r="E503" s="13">
        <f>IF(D503,C503/D503,0)</f>
      </c>
      <c r="F503" s="0">
        <f>COUNTIF(A$2:A$553,A503)</f>
      </c>
    </row>
    <row r="504">
      <c r="A504" t="s">
        <v>96</v>
      </c>
      <c r="B504" t="s">
        <v>92</v>
      </c>
      <c r="C504" s="7">
        <v>0.7442857142857143</v>
      </c>
      <c r="D504" s="3">
        <f>MAX(C485:C507)</f>
      </c>
      <c r="E504" s="13">
        <f>IF(D504,C504/D504,0)</f>
      </c>
      <c r="F504" s="0">
        <f>COUNTIF(A$2:A$553,A504)</f>
      </c>
    </row>
    <row r="505">
      <c r="A505" t="s">
        <v>96</v>
      </c>
      <c r="B505" t="s">
        <v>94</v>
      </c>
      <c r="C505" s="7">
        <v>0.6927</v>
      </c>
      <c r="D505" s="3">
        <f>MAX(C485:C507)</f>
      </c>
      <c r="E505" s="13">
        <f>IF(D505,C505/D505,0)</f>
      </c>
      <c r="F505" s="0">
        <f>COUNTIF(A$2:A$553,A505)</f>
      </c>
    </row>
    <row r="506">
      <c r="A506" t="s">
        <v>96</v>
      </c>
      <c r="B506" t="s">
        <v>98</v>
      </c>
      <c r="C506" s="8">
        <v>0.834175</v>
      </c>
      <c r="D506" s="3">
        <f>MAX(C485:C507)</f>
      </c>
      <c r="E506" s="13">
        <f>IF(D506,C506/D506,0)</f>
      </c>
      <c r="F506" s="0">
        <f>COUNTIF(A$2:A$553,A506)</f>
      </c>
    </row>
    <row r="507">
      <c r="A507" t="s">
        <v>96</v>
      </c>
      <c r="B507" t="s">
        <v>100</v>
      </c>
      <c r="C507" s="7">
        <v>0.6054666666666667</v>
      </c>
      <c r="D507" s="3">
        <f>MAX(C485:C507)</f>
      </c>
      <c r="E507" s="13">
        <f>IF(D507,C507/D507,0)</f>
      </c>
      <c r="F507" s="0">
        <f>COUNTIF(A$2:A$553,A507)</f>
      </c>
    </row>
    <row r="508">
      <c r="A508" t="s">
        <v>98</v>
      </c>
      <c r="B508" t="s">
        <v>54</v>
      </c>
      <c r="C508" s="8">
        <v>0.8589142857142856</v>
      </c>
      <c r="D508" s="3">
        <f>MAX(C508:C530)</f>
      </c>
      <c r="E508" s="13">
        <f>IF(D508,C508/D508,0)</f>
      </c>
      <c r="F508" s="0">
        <f>COUNTIF(A$2:A$553,A508)</f>
      </c>
    </row>
    <row r="509">
      <c r="A509" t="s">
        <v>98</v>
      </c>
      <c r="B509" t="s">
        <v>56</v>
      </c>
      <c r="C509" s="7">
        <v>0.6219714285714285</v>
      </c>
      <c r="D509" s="3">
        <f>MAX(C508:C530)</f>
      </c>
      <c r="E509" s="13">
        <f>IF(D509,C509/D509,0)</f>
      </c>
      <c r="F509" s="0">
        <f>COUNTIF(A$2:A$553,A509)</f>
      </c>
    </row>
    <row r="510">
      <c r="A510" t="s">
        <v>98</v>
      </c>
      <c r="B510" t="s">
        <v>58</v>
      </c>
      <c r="C510" s="7">
        <v>0.749</v>
      </c>
      <c r="D510" s="3">
        <f>MAX(C508:C530)</f>
      </c>
      <c r="E510" s="13">
        <f>IF(D510,C510/D510,0)</f>
      </c>
      <c r="F510" s="0">
        <f>COUNTIF(A$2:A$553,A510)</f>
      </c>
    </row>
    <row r="511">
      <c r="A511" t="s">
        <v>98</v>
      </c>
      <c r="B511" t="s">
        <v>60</v>
      </c>
      <c r="C511" s="7">
        <v>0.7539666666666666</v>
      </c>
      <c r="D511" s="3">
        <f>MAX(C508:C530)</f>
      </c>
      <c r="E511" s="13">
        <f>IF(D511,C511/D511,0)</f>
      </c>
      <c r="F511" s="0">
        <f>COUNTIF(A$2:A$553,A511)</f>
      </c>
    </row>
    <row r="512">
      <c r="A512" t="s">
        <v>98</v>
      </c>
      <c r="B512" t="s">
        <v>62</v>
      </c>
      <c r="C512" s="7">
        <v>0.7442666666666667</v>
      </c>
      <c r="D512" s="3">
        <f>MAX(C508:C530)</f>
      </c>
      <c r="E512" s="13">
        <f>IF(D512,C512/D512,0)</f>
      </c>
      <c r="F512" s="0">
        <f>COUNTIF(A$2:A$553,A512)</f>
      </c>
    </row>
    <row r="513">
      <c r="A513" t="s">
        <v>98</v>
      </c>
      <c r="B513" t="s">
        <v>64</v>
      </c>
      <c r="C513" s="7">
        <v>0.7578333333333334</v>
      </c>
      <c r="D513" s="3">
        <f>MAX(C508:C530)</f>
      </c>
      <c r="E513" s="13">
        <f>IF(D513,C513/D513,0)</f>
      </c>
      <c r="F513" s="0">
        <f>COUNTIF(A$2:A$553,A513)</f>
      </c>
    </row>
    <row r="514">
      <c r="A514" t="s">
        <v>98</v>
      </c>
      <c r="B514" t="s">
        <v>66</v>
      </c>
      <c r="C514" s="7">
        <v>0.7754285714285716</v>
      </c>
      <c r="D514" s="3">
        <f>MAX(C508:C530)</f>
      </c>
      <c r="E514" s="13">
        <f>IF(D514,C514/D514,0)</f>
      </c>
      <c r="F514" s="0">
        <f>COUNTIF(A$2:A$553,A514)</f>
      </c>
    </row>
    <row r="515">
      <c r="A515" t="s">
        <v>98</v>
      </c>
      <c r="B515" t="s">
        <v>68</v>
      </c>
      <c r="C515" s="7">
        <v>0.7510285714285713</v>
      </c>
      <c r="D515" s="3">
        <f>MAX(C508:C530)</f>
      </c>
      <c r="E515" s="13">
        <f>IF(D515,C515/D515,0)</f>
      </c>
      <c r="F515" s="0">
        <f>COUNTIF(A$2:A$553,A515)</f>
      </c>
    </row>
    <row r="516">
      <c r="A516" t="s">
        <v>98</v>
      </c>
      <c r="B516" t="s">
        <v>70</v>
      </c>
      <c r="C516" s="7">
        <v>0.7510285714285713</v>
      </c>
      <c r="D516" s="3">
        <f>MAX(C508:C530)</f>
      </c>
      <c r="E516" s="13">
        <f>IF(D516,C516/D516,0)</f>
      </c>
      <c r="F516" s="0">
        <f>COUNTIF(A$2:A$553,A516)</f>
      </c>
    </row>
    <row r="517">
      <c r="A517" t="s">
        <v>98</v>
      </c>
      <c r="B517" t="s">
        <v>72</v>
      </c>
      <c r="C517" s="7">
        <v>0.7369125</v>
      </c>
      <c r="D517" s="3">
        <f>MAX(C508:C530)</f>
      </c>
      <c r="E517" s="13">
        <f>IF(D517,C517/D517,0)</f>
      </c>
      <c r="F517" s="0">
        <f>COUNTIF(A$2:A$553,A517)</f>
      </c>
    </row>
    <row r="518">
      <c r="A518" t="s">
        <v>98</v>
      </c>
      <c r="B518" t="s">
        <v>74</v>
      </c>
      <c r="C518" s="7">
        <v>0.7311749999999999</v>
      </c>
      <c r="D518" s="3">
        <f>MAX(C508:C530)</f>
      </c>
      <c r="E518" s="13">
        <f>IF(D518,C518/D518,0)</f>
      </c>
      <c r="F518" s="0">
        <f>COUNTIF(A$2:A$553,A518)</f>
      </c>
    </row>
    <row r="519">
      <c r="A519" t="s">
        <v>98</v>
      </c>
      <c r="B519" t="s">
        <v>76</v>
      </c>
      <c r="C519" s="7">
        <v>0.62815</v>
      </c>
      <c r="D519" s="3">
        <f>MAX(C508:C530)</f>
      </c>
      <c r="E519" s="13">
        <f>IF(D519,C519/D519,0)</f>
      </c>
      <c r="F519" s="0">
        <f>COUNTIF(A$2:A$553,A519)</f>
      </c>
    </row>
    <row r="520">
      <c r="A520" t="s">
        <v>98</v>
      </c>
      <c r="B520" t="s">
        <v>78</v>
      </c>
      <c r="C520" s="6">
        <v>0.54815</v>
      </c>
      <c r="D520" s="3">
        <f>MAX(C508:C530)</f>
      </c>
      <c r="E520" s="13">
        <f>IF(D520,C520/D520,0)</f>
      </c>
      <c r="F520" s="0">
        <f>COUNTIF(A$2:A$553,A520)</f>
      </c>
    </row>
    <row r="521">
      <c r="A521" t="s">
        <v>98</v>
      </c>
      <c r="B521" t="s">
        <v>80</v>
      </c>
      <c r="C521" s="7">
        <v>0.7145666666666667</v>
      </c>
      <c r="D521" s="3">
        <f>MAX(C508:C530)</f>
      </c>
      <c r="E521" s="13">
        <f>IF(D521,C521/D521,0)</f>
      </c>
      <c r="F521" s="0">
        <f>COUNTIF(A$2:A$553,A521)</f>
      </c>
    </row>
    <row r="522">
      <c r="A522" t="s">
        <v>98</v>
      </c>
      <c r="B522" t="s">
        <v>82</v>
      </c>
      <c r="C522" s="7">
        <v>0.7119</v>
      </c>
      <c r="D522" s="3">
        <f>MAX(C508:C530)</f>
      </c>
      <c r="E522" s="13">
        <f>IF(D522,C522/D522,0)</f>
      </c>
      <c r="F522" s="0">
        <f>COUNTIF(A$2:A$553,A522)</f>
      </c>
    </row>
    <row r="523">
      <c r="A523" t="s">
        <v>98</v>
      </c>
      <c r="B523" t="s">
        <v>84</v>
      </c>
      <c r="C523" s="7">
        <v>0.7227777777777776</v>
      </c>
      <c r="D523" s="3">
        <f>MAX(C508:C530)</f>
      </c>
      <c r="E523" s="13">
        <f>IF(D523,C523/D523,0)</f>
      </c>
      <c r="F523" s="0">
        <f>COUNTIF(A$2:A$553,A523)</f>
      </c>
    </row>
    <row r="524">
      <c r="A524" t="s">
        <v>98</v>
      </c>
      <c r="B524" t="s">
        <v>86</v>
      </c>
      <c r="C524" s="7">
        <v>0.7732142857142857</v>
      </c>
      <c r="D524" s="3">
        <f>MAX(C508:C530)</f>
      </c>
      <c r="E524" s="13">
        <f>IF(D524,C524/D524,0)</f>
      </c>
      <c r="F524" s="0">
        <f>COUNTIF(A$2:A$553,A524)</f>
      </c>
    </row>
    <row r="525">
      <c r="A525" t="s">
        <v>98</v>
      </c>
      <c r="B525" t="s">
        <v>88</v>
      </c>
      <c r="C525" s="8">
        <v>0.8374714285714285</v>
      </c>
      <c r="D525" s="3">
        <f>MAX(C508:C530)</f>
      </c>
      <c r="E525" s="13">
        <f>IF(D525,C525/D525,0)</f>
      </c>
      <c r="F525" s="0">
        <f>COUNTIF(A$2:A$553,A525)</f>
      </c>
    </row>
    <row r="526">
      <c r="A526" t="s">
        <v>98</v>
      </c>
      <c r="B526" t="s">
        <v>90</v>
      </c>
      <c r="C526" s="6">
        <v>0.5972000000000001</v>
      </c>
      <c r="D526" s="3">
        <f>MAX(C508:C530)</f>
      </c>
      <c r="E526" s="13">
        <f>IF(D526,C526/D526,0)</f>
      </c>
      <c r="F526" s="0">
        <f>COUNTIF(A$2:A$553,A526)</f>
      </c>
    </row>
    <row r="527">
      <c r="A527" t="s">
        <v>98</v>
      </c>
      <c r="B527" t="s">
        <v>92</v>
      </c>
      <c r="C527" s="7">
        <v>0.7442857142857143</v>
      </c>
      <c r="D527" s="3">
        <f>MAX(C508:C530)</f>
      </c>
      <c r="E527" s="13">
        <f>IF(D527,C527/D527,0)</f>
      </c>
      <c r="F527" s="0">
        <f>COUNTIF(A$2:A$553,A527)</f>
      </c>
    </row>
    <row r="528">
      <c r="A528" t="s">
        <v>98</v>
      </c>
      <c r="B528" t="s">
        <v>94</v>
      </c>
      <c r="C528" s="7">
        <v>0.6927</v>
      </c>
      <c r="D528" s="3">
        <f>MAX(C508:C530)</f>
      </c>
      <c r="E528" s="13">
        <f>IF(D528,C528/D528,0)</f>
      </c>
      <c r="F528" s="0">
        <f>COUNTIF(A$2:A$553,A528)</f>
      </c>
    </row>
    <row r="529">
      <c r="A529" t="s">
        <v>98</v>
      </c>
      <c r="B529" t="s">
        <v>96</v>
      </c>
      <c r="C529" s="7">
        <v>0.7188333333333333</v>
      </c>
      <c r="D529" s="3">
        <f>MAX(C508:C530)</f>
      </c>
      <c r="E529" s="13">
        <f>IF(D529,C529/D529,0)</f>
      </c>
      <c r="F529" s="0">
        <f>COUNTIF(A$2:A$553,A529)</f>
      </c>
    </row>
    <row r="530">
      <c r="A530" t="s">
        <v>98</v>
      </c>
      <c r="B530" t="s">
        <v>100</v>
      </c>
      <c r="C530" s="7">
        <v>0.6054666666666667</v>
      </c>
      <c r="D530" s="3">
        <f>MAX(C508:C530)</f>
      </c>
      <c r="E530" s="13">
        <f>IF(D530,C530/D530,0)</f>
      </c>
      <c r="F530" s="0">
        <f>COUNTIF(A$2:A$553,A530)</f>
      </c>
    </row>
    <row r="531">
      <c r="A531" t="s">
        <v>100</v>
      </c>
      <c r="B531" t="s">
        <v>54</v>
      </c>
      <c r="C531" s="8">
        <v>0.8589142857142856</v>
      </c>
      <c r="D531" s="3">
        <f>MAX(C531:C553)</f>
      </c>
      <c r="E531" s="13">
        <f>IF(D531,C531/D531,0)</f>
      </c>
      <c r="F531" s="0">
        <f>COUNTIF(A$2:A$553,A531)</f>
      </c>
    </row>
    <row r="532">
      <c r="A532" t="s">
        <v>100</v>
      </c>
      <c r="B532" t="s">
        <v>56</v>
      </c>
      <c r="C532" s="7">
        <v>0.6219714285714285</v>
      </c>
      <c r="D532" s="3">
        <f>MAX(C531:C553)</f>
      </c>
      <c r="E532" s="13">
        <f>IF(D532,C532/D532,0)</f>
      </c>
      <c r="F532" s="0">
        <f>COUNTIF(A$2:A$553,A532)</f>
      </c>
    </row>
    <row r="533">
      <c r="A533" t="s">
        <v>100</v>
      </c>
      <c r="B533" t="s">
        <v>58</v>
      </c>
      <c r="C533" s="7">
        <v>0.749</v>
      </c>
      <c r="D533" s="3">
        <f>MAX(C531:C553)</f>
      </c>
      <c r="E533" s="13">
        <f>IF(D533,C533/D533,0)</f>
      </c>
      <c r="F533" s="0">
        <f>COUNTIF(A$2:A$553,A533)</f>
      </c>
    </row>
    <row r="534">
      <c r="A534" t="s">
        <v>100</v>
      </c>
      <c r="B534" t="s">
        <v>60</v>
      </c>
      <c r="C534" s="7">
        <v>0.7539666666666666</v>
      </c>
      <c r="D534" s="3">
        <f>MAX(C531:C553)</f>
      </c>
      <c r="E534" s="13">
        <f>IF(D534,C534/D534,0)</f>
      </c>
      <c r="F534" s="0">
        <f>COUNTIF(A$2:A$553,A534)</f>
      </c>
    </row>
    <row r="535">
      <c r="A535" t="s">
        <v>100</v>
      </c>
      <c r="B535" t="s">
        <v>62</v>
      </c>
      <c r="C535" s="7">
        <v>0.7442666666666667</v>
      </c>
      <c r="D535" s="3">
        <f>MAX(C531:C553)</f>
      </c>
      <c r="E535" s="13">
        <f>IF(D535,C535/D535,0)</f>
      </c>
      <c r="F535" s="0">
        <f>COUNTIF(A$2:A$553,A535)</f>
      </c>
    </row>
    <row r="536">
      <c r="A536" t="s">
        <v>100</v>
      </c>
      <c r="B536" t="s">
        <v>64</v>
      </c>
      <c r="C536" s="7">
        <v>0.7578333333333334</v>
      </c>
      <c r="D536" s="3">
        <f>MAX(C531:C553)</f>
      </c>
      <c r="E536" s="13">
        <f>IF(D536,C536/D536,0)</f>
      </c>
      <c r="F536" s="0">
        <f>COUNTIF(A$2:A$553,A536)</f>
      </c>
    </row>
    <row r="537">
      <c r="A537" t="s">
        <v>100</v>
      </c>
      <c r="B537" t="s">
        <v>66</v>
      </c>
      <c r="C537" s="7">
        <v>0.7754285714285716</v>
      </c>
      <c r="D537" s="3">
        <f>MAX(C531:C553)</f>
      </c>
      <c r="E537" s="13">
        <f>IF(D537,C537/D537,0)</f>
      </c>
      <c r="F537" s="0">
        <f>COUNTIF(A$2:A$553,A537)</f>
      </c>
    </row>
    <row r="538">
      <c r="A538" t="s">
        <v>100</v>
      </c>
      <c r="B538" t="s">
        <v>68</v>
      </c>
      <c r="C538" s="7">
        <v>0.7510285714285713</v>
      </c>
      <c r="D538" s="3">
        <f>MAX(C531:C553)</f>
      </c>
      <c r="E538" s="13">
        <f>IF(D538,C538/D538,0)</f>
      </c>
      <c r="F538" s="0">
        <f>COUNTIF(A$2:A$553,A538)</f>
      </c>
    </row>
    <row r="539">
      <c r="A539" t="s">
        <v>100</v>
      </c>
      <c r="B539" t="s">
        <v>70</v>
      </c>
      <c r="C539" s="7">
        <v>0.7510285714285713</v>
      </c>
      <c r="D539" s="3">
        <f>MAX(C531:C553)</f>
      </c>
      <c r="E539" s="13">
        <f>IF(D539,C539/D539,0)</f>
      </c>
      <c r="F539" s="0">
        <f>COUNTIF(A$2:A$553,A539)</f>
      </c>
    </row>
    <row r="540">
      <c r="A540" t="s">
        <v>100</v>
      </c>
      <c r="B540" t="s">
        <v>72</v>
      </c>
      <c r="C540" s="7">
        <v>0.7369125</v>
      </c>
      <c r="D540" s="3">
        <f>MAX(C531:C553)</f>
      </c>
      <c r="E540" s="13">
        <f>IF(D540,C540/D540,0)</f>
      </c>
      <c r="F540" s="0">
        <f>COUNTIF(A$2:A$553,A540)</f>
      </c>
    </row>
    <row r="541">
      <c r="A541" t="s">
        <v>100</v>
      </c>
      <c r="B541" t="s">
        <v>74</v>
      </c>
      <c r="C541" s="7">
        <v>0.7311749999999999</v>
      </c>
      <c r="D541" s="3">
        <f>MAX(C531:C553)</f>
      </c>
      <c r="E541" s="13">
        <f>IF(D541,C541/D541,0)</f>
      </c>
      <c r="F541" s="0">
        <f>COUNTIF(A$2:A$553,A541)</f>
      </c>
    </row>
    <row r="542">
      <c r="A542" t="s">
        <v>100</v>
      </c>
      <c r="B542" t="s">
        <v>76</v>
      </c>
      <c r="C542" s="7">
        <v>0.62815</v>
      </c>
      <c r="D542" s="3">
        <f>MAX(C531:C553)</f>
      </c>
      <c r="E542" s="13">
        <f>IF(D542,C542/D542,0)</f>
      </c>
      <c r="F542" s="0">
        <f>COUNTIF(A$2:A$553,A542)</f>
      </c>
    </row>
    <row r="543">
      <c r="A543" t="s">
        <v>100</v>
      </c>
      <c r="B543" t="s">
        <v>78</v>
      </c>
      <c r="C543" s="6">
        <v>0.54815</v>
      </c>
      <c r="D543" s="3">
        <f>MAX(C531:C553)</f>
      </c>
      <c r="E543" s="13">
        <f>IF(D543,C543/D543,0)</f>
      </c>
      <c r="F543" s="0">
        <f>COUNTIF(A$2:A$553,A543)</f>
      </c>
    </row>
    <row r="544">
      <c r="A544" t="s">
        <v>100</v>
      </c>
      <c r="B544" t="s">
        <v>80</v>
      </c>
      <c r="C544" s="7">
        <v>0.7145666666666667</v>
      </c>
      <c r="D544" s="3">
        <f>MAX(C531:C553)</f>
      </c>
      <c r="E544" s="13">
        <f>IF(D544,C544/D544,0)</f>
      </c>
      <c r="F544" s="0">
        <f>COUNTIF(A$2:A$553,A544)</f>
      </c>
    </row>
    <row r="545">
      <c r="A545" t="s">
        <v>100</v>
      </c>
      <c r="B545" t="s">
        <v>82</v>
      </c>
      <c r="C545" s="7">
        <v>0.7119</v>
      </c>
      <c r="D545" s="3">
        <f>MAX(C531:C553)</f>
      </c>
      <c r="E545" s="13">
        <f>IF(D545,C545/D545,0)</f>
      </c>
      <c r="F545" s="0">
        <f>COUNTIF(A$2:A$553,A545)</f>
      </c>
    </row>
    <row r="546">
      <c r="A546" t="s">
        <v>100</v>
      </c>
      <c r="B546" t="s">
        <v>84</v>
      </c>
      <c r="C546" s="7">
        <v>0.7227777777777776</v>
      </c>
      <c r="D546" s="3">
        <f>MAX(C531:C553)</f>
      </c>
      <c r="E546" s="13">
        <f>IF(D546,C546/D546,0)</f>
      </c>
      <c r="F546" s="0">
        <f>COUNTIF(A$2:A$553,A546)</f>
      </c>
    </row>
    <row r="547">
      <c r="A547" t="s">
        <v>100</v>
      </c>
      <c r="B547" t="s">
        <v>86</v>
      </c>
      <c r="C547" s="7">
        <v>0.7732142857142857</v>
      </c>
      <c r="D547" s="3">
        <f>MAX(C531:C553)</f>
      </c>
      <c r="E547" s="13">
        <f>IF(D547,C547/D547,0)</f>
      </c>
      <c r="F547" s="0">
        <f>COUNTIF(A$2:A$553,A547)</f>
      </c>
    </row>
    <row r="548">
      <c r="A548" t="s">
        <v>100</v>
      </c>
      <c r="B548" t="s">
        <v>88</v>
      </c>
      <c r="C548" s="8">
        <v>0.8374714285714285</v>
      </c>
      <c r="D548" s="3">
        <f>MAX(C531:C553)</f>
      </c>
      <c r="E548" s="13">
        <f>IF(D548,C548/D548,0)</f>
      </c>
      <c r="F548" s="0">
        <f>COUNTIF(A$2:A$553,A548)</f>
      </c>
    </row>
    <row r="549">
      <c r="A549" t="s">
        <v>100</v>
      </c>
      <c r="B549" t="s">
        <v>90</v>
      </c>
      <c r="C549" s="6">
        <v>0.5972000000000001</v>
      </c>
      <c r="D549" s="3">
        <f>MAX(C531:C553)</f>
      </c>
      <c r="E549" s="13">
        <f>IF(D549,C549/D549,0)</f>
      </c>
      <c r="F549" s="0">
        <f>COUNTIF(A$2:A$553,A549)</f>
      </c>
    </row>
    <row r="550">
      <c r="A550" t="s">
        <v>100</v>
      </c>
      <c r="B550" t="s">
        <v>92</v>
      </c>
      <c r="C550" s="7">
        <v>0.7442857142857143</v>
      </c>
      <c r="D550" s="3">
        <f>MAX(C531:C553)</f>
      </c>
      <c r="E550" s="13">
        <f>IF(D550,C550/D550,0)</f>
      </c>
      <c r="F550" s="0">
        <f>COUNTIF(A$2:A$553,A550)</f>
      </c>
    </row>
    <row r="551">
      <c r="A551" t="s">
        <v>100</v>
      </c>
      <c r="B551" t="s">
        <v>94</v>
      </c>
      <c r="C551" s="7">
        <v>0.6927</v>
      </c>
      <c r="D551" s="3">
        <f>MAX(C531:C553)</f>
      </c>
      <c r="E551" s="13">
        <f>IF(D551,C551/D551,0)</f>
      </c>
      <c r="F551" s="0">
        <f>COUNTIF(A$2:A$553,A551)</f>
      </c>
    </row>
    <row r="552">
      <c r="A552" t="s">
        <v>100</v>
      </c>
      <c r="B552" t="s">
        <v>96</v>
      </c>
      <c r="C552" s="7">
        <v>0.7188333333333333</v>
      </c>
      <c r="D552" s="3">
        <f>MAX(C531:C553)</f>
      </c>
      <c r="E552" s="13">
        <f>IF(D552,C552/D552,0)</f>
      </c>
      <c r="F552" s="0">
        <f>COUNTIF(A$2:A$553,A552)</f>
      </c>
    </row>
    <row r="553">
      <c r="A553" t="s">
        <v>100</v>
      </c>
      <c r="B553" t="s">
        <v>98</v>
      </c>
      <c r="C553" s="8">
        <v>0.834175</v>
      </c>
      <c r="D553" s="3">
        <f>MAX(C531:C553)</f>
      </c>
      <c r="E553" s="13">
        <f>IF(D553,C553/D553,0)</f>
      </c>
      <c r="F553" s="0">
        <f>COUNTIF(A$2:A$553,A553)</f>
      </c>
    </row>
  </sheetData>
</worksheet>
</file>

<file path=xl/worksheets/sheet5.xml><?xml version="1.0" encoding="utf-8"?>
<worksheet xmlns="http://schemas.openxmlformats.org/spreadsheetml/2006/main">
  <dimension ref="A1:B54"/>
  <sheetViews>
    <sheetView tabSelected="0" workbookViewId="0">
      <pane xSplit="1" ySplit="1" topLeftCell="B2" activePane="bottomRight" state="frozen"/>
    </sheetView>
  </sheetViews>
  <sheetData>
    <row r="1">
      <c r="A1" t="s" s="1">
        <v>135</v>
      </c>
      <c r="B1" t="s" s="1">
        <v>136</v>
      </c>
    </row>
    <row r="2">
      <c r="A2" t="s">
        <v>137</v>
      </c>
      <c r="B2" t="s">
        <v>138</v>
      </c>
    </row>
    <row r="3">
      <c r="A3" t="s">
        <v>139</v>
      </c>
      <c r="B3" t="s">
        <v>140</v>
      </c>
    </row>
    <row r="4">
      <c r="A4" t="s">
        <v>141</v>
      </c>
      <c r="B4">
        <v>24</v>
      </c>
    </row>
    <row r="5">
      <c r="A5" t="s">
        <v>142</v>
      </c>
      <c r="B5" s="3">
        <f>Fund!E2</f>
      </c>
    </row>
    <row r="6">
      <c r="A6" t="s">
        <v>143</v>
      </c>
      <c r="B6" s="13">
        <f>Fund!F2</f>
      </c>
    </row>
    <row r="8">
      <c r="A8" t="s">
        <v>144</v>
      </c>
      <c r="B8" s="3">
        <f>Fund!G2</f>
      </c>
    </row>
    <row r="9">
      <c r="A9" t="s">
        <v>145</v>
      </c>
      <c r="B9" s="13">
        <f>Fund!H2</f>
      </c>
    </row>
    <row r="10">
      <c r="A10" t="s">
        <v>146</v>
      </c>
      <c r="B10" s="3">
        <f>Fund!I2</f>
      </c>
    </row>
    <row r="11">
      <c r="A11" t="s">
        <v>147</v>
      </c>
      <c r="B11" s="13">
        <f>Fund!J2</f>
      </c>
    </row>
    <row r="12">
      <c r="A12" t="s">
        <v>148</v>
      </c>
      <c r="B12" s="3">
        <f>Fund!K2</f>
      </c>
    </row>
    <row r="13">
      <c r="A13" t="s">
        <v>149</v>
      </c>
      <c r="B13" s="13">
        <f>Fund!L2</f>
      </c>
    </row>
    <row r="14">
      <c r="A14" t="s">
        <v>150</v>
      </c>
      <c r="B14" s="3">
        <f>Fund!M2</f>
      </c>
    </row>
    <row r="15">
      <c r="A15" t="s">
        <v>151</v>
      </c>
      <c r="B15" s="13">
        <f>Fund!N2</f>
      </c>
    </row>
    <row r="16">
      <c r="A16" t="s">
        <v>152</v>
      </c>
      <c r="B16" s="3">
        <f>Fund!O2</f>
      </c>
    </row>
    <row r="17">
      <c r="A17" t="s">
        <v>153</v>
      </c>
      <c r="B17" s="13">
        <f>Fund!P2</f>
      </c>
    </row>
    <row r="18">
      <c r="A18" t="s">
        <v>154</v>
      </c>
      <c r="B18" s="3">
        <f>Fund!Q2</f>
      </c>
    </row>
    <row r="19">
      <c r="A19" t="s">
        <v>155</v>
      </c>
      <c r="B19" s="13">
        <f>Fund!R2</f>
      </c>
    </row>
    <row r="20">
      <c r="A20" t="s">
        <v>156</v>
      </c>
      <c r="B20" s="3">
        <f>Fund!S2</f>
      </c>
    </row>
    <row r="21">
      <c r="A21" t="s">
        <v>157</v>
      </c>
      <c r="B21" s="13">
        <f>Fund!T2</f>
      </c>
    </row>
    <row r="22">
      <c r="A22" t="s">
        <v>158</v>
      </c>
      <c r="B22" s="3">
        <f>Fund!U2</f>
      </c>
    </row>
    <row r="23">
      <c r="A23" t="s">
        <v>159</v>
      </c>
      <c r="B23" s="13">
        <f>Fund!V2</f>
      </c>
    </row>
    <row r="24">
      <c r="A24" t="s">
        <v>160</v>
      </c>
      <c r="B24" s="3">
        <f>Fund!W2</f>
      </c>
    </row>
    <row r="25">
      <c r="A25" t="s">
        <v>161</v>
      </c>
      <c r="B25" s="13">
        <f>Fund!X2</f>
      </c>
    </row>
    <row r="26">
      <c r="A26" t="s">
        <v>162</v>
      </c>
      <c r="B26" s="3">
        <f>Fund!Y2</f>
      </c>
    </row>
    <row r="27">
      <c r="A27" t="s">
        <v>163</v>
      </c>
      <c r="B27" s="13">
        <f>Fund!Z2</f>
      </c>
    </row>
    <row r="28">
      <c r="A28" t="s">
        <v>164</v>
      </c>
      <c r="B28" s="3">
        <f>Fund!AA2</f>
      </c>
    </row>
    <row r="29">
      <c r="A29" t="s">
        <v>165</v>
      </c>
      <c r="B29" s="13">
        <f>Fund!AB2</f>
      </c>
    </row>
    <row r="30">
      <c r="A30" t="s">
        <v>166</v>
      </c>
      <c r="B30" s="3">
        <f>Fund!AC2</f>
      </c>
    </row>
    <row r="31">
      <c r="A31" t="s">
        <v>167</v>
      </c>
      <c r="B31" s="13">
        <f>Fund!AD2</f>
      </c>
    </row>
    <row r="32">
      <c r="A32" t="s">
        <v>168</v>
      </c>
      <c r="B32" s="3">
        <f>Fund!AE2</f>
      </c>
    </row>
    <row r="33">
      <c r="A33" t="s">
        <v>169</v>
      </c>
      <c r="B33" s="13">
        <f>Fund!AF2</f>
      </c>
    </row>
    <row r="34">
      <c r="A34" t="s">
        <v>170</v>
      </c>
      <c r="B34" s="3">
        <f>Fund!AG2</f>
      </c>
    </row>
    <row r="35">
      <c r="A35" t="s">
        <v>171</v>
      </c>
      <c r="B35" s="13">
        <f>Fund!AH2</f>
      </c>
    </row>
    <row r="36">
      <c r="A36" t="s">
        <v>172</v>
      </c>
      <c r="B36" s="3">
        <f>Fund!AI2</f>
      </c>
    </row>
    <row r="37">
      <c r="A37" t="s">
        <v>173</v>
      </c>
      <c r="B37" s="13">
        <f>Fund!AJ2</f>
      </c>
    </row>
    <row r="38">
      <c r="A38" t="s">
        <v>174</v>
      </c>
      <c r="B38" s="3">
        <f>Fund!AK2</f>
      </c>
    </row>
    <row r="39">
      <c r="A39" t="s">
        <v>175</v>
      </c>
      <c r="B39" s="13">
        <f>Fund!AL2</f>
      </c>
    </row>
    <row r="40">
      <c r="A40" t="s">
        <v>176</v>
      </c>
      <c r="B40" s="3">
        <f>Fund!AM2</f>
      </c>
    </row>
    <row r="41">
      <c r="A41" t="s">
        <v>177</v>
      </c>
      <c r="B41" s="13">
        <f>Fund!AN2</f>
      </c>
    </row>
    <row r="42">
      <c r="A42" t="s">
        <v>178</v>
      </c>
      <c r="B42" s="3">
        <f>Fund!AO2</f>
      </c>
    </row>
    <row r="43">
      <c r="A43" t="s">
        <v>179</v>
      </c>
      <c r="B43" s="13">
        <f>Fund!AP2</f>
      </c>
    </row>
    <row r="44">
      <c r="A44" t="s">
        <v>180</v>
      </c>
      <c r="B44" s="3">
        <f>Fund!AQ2</f>
      </c>
    </row>
    <row r="45">
      <c r="A45" t="s">
        <v>181</v>
      </c>
      <c r="B45" s="13">
        <f>Fund!AR2</f>
      </c>
    </row>
    <row r="46">
      <c r="A46" t="s">
        <v>182</v>
      </c>
      <c r="B46" s="3">
        <f>Fund!AS2</f>
      </c>
    </row>
    <row r="47">
      <c r="A47" t="s">
        <v>183</v>
      </c>
      <c r="B47" s="13">
        <f>Fund!AT2</f>
      </c>
    </row>
    <row r="48">
      <c r="A48" t="s">
        <v>184</v>
      </c>
      <c r="B48" s="3">
        <f>Fund!AU2</f>
      </c>
    </row>
    <row r="49">
      <c r="A49" t="s">
        <v>185</v>
      </c>
      <c r="B49" s="13">
        <f>Fund!AV2</f>
      </c>
    </row>
    <row r="50">
      <c r="A50" t="s">
        <v>186</v>
      </c>
      <c r="B50" s="3">
        <f>Fund!AW2</f>
      </c>
    </row>
    <row r="51">
      <c r="A51" t="s">
        <v>187</v>
      </c>
      <c r="B51" s="13">
        <f>Fund!AX2</f>
      </c>
    </row>
    <row r="53">
      <c r="A53" t="s" s="10">
        <v>188</v>
      </c>
      <c r="B53" s="24">
        <f>IF(Fund!E2&gt;=0.8,"Excellent",IF(Fund!E2&gt;=0.6,"Good",IF(Fund!E2&gt;=0.4,"Average",IF(Fund!E2&gt;=0.2,"Below Avg","Poor"))))</f>
      </c>
    </row>
    <row r="54">
      <c r="A54" t="s" s="10">
        <v>189</v>
      </c>
      <c r="B54" s="24">
        <f>IF(Fund!F2&gt;=0.8,"Excellent",IF(Fund!F2&gt;=0.6,"Good",IF(Fund!F2&gt;=0.4,"Average",IF(Fund!F2&gt;=0.2,"Below Avg","Poor"))))</f>
      </c>
    </row>
  </sheetData>
</worksheet>
</file>